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codeName="ThisWorkbook"/>
  <mc:AlternateContent xmlns:mc="http://schemas.openxmlformats.org/markup-compatibility/2006">
    <mc:Choice Requires="x15">
      <x15ac:absPath xmlns:x15ac="http://schemas.microsoft.com/office/spreadsheetml/2010/11/ac" url="E:\Instrumentation\Well_Monitoring\"/>
    </mc:Choice>
  </mc:AlternateContent>
  <bookViews>
    <workbookView xWindow="0" yWindow="0" windowWidth="23490" windowHeight="11760" activeTab="1"/>
  </bookViews>
  <sheets>
    <sheet name="base" sheetId="1" r:id="rId1"/>
    <sheet name="data" sheetId="2" r:id="rId2"/>
    <sheet name="plot" sheetId="3" r:id="rId3"/>
    <sheet name="sites" sheetId="4" r:id="rId4"/>
  </sheets>
  <definedNames>
    <definedName name="_xlcn.WorksheetConnection_plotB1H21" hidden="1">plot!$B$1:$H$21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plot!$B$1:$H$21"/>
        </x15:modelTables>
      </x15:dataModel>
    </ext>
  </extLst>
</workbook>
</file>

<file path=xl/calcChain.xml><?xml version="1.0" encoding="utf-8"?>
<calcChain xmlns="http://schemas.openxmlformats.org/spreadsheetml/2006/main">
  <c r="E56" i="2" l="1"/>
  <c r="F56" i="2"/>
  <c r="H56" i="2"/>
  <c r="I56" i="2" s="1"/>
  <c r="K56" i="2"/>
  <c r="L56" i="2"/>
  <c r="N56" i="2"/>
  <c r="O56" i="2"/>
  <c r="Q56" i="2"/>
  <c r="R56" i="2" s="1"/>
  <c r="T56" i="2"/>
  <c r="U56" i="2" s="1"/>
  <c r="W56" i="2"/>
  <c r="X56" i="2"/>
  <c r="Z56" i="2"/>
  <c r="AA56" i="2"/>
  <c r="AD56" i="2" s="1"/>
  <c r="AC56" i="2"/>
  <c r="AF56" i="2"/>
  <c r="AG56" i="2" s="1"/>
  <c r="AI56" i="2"/>
  <c r="AJ56" i="2"/>
  <c r="G881" i="3" l="1"/>
  <c r="G880" i="3"/>
  <c r="G879" i="3"/>
  <c r="G878" i="3"/>
  <c r="G877" i="3"/>
  <c r="G876" i="3"/>
  <c r="G875" i="3"/>
  <c r="G874" i="3"/>
  <c r="G873" i="3"/>
  <c r="G872" i="3"/>
  <c r="G871" i="3"/>
  <c r="G861" i="3"/>
  <c r="G860" i="3"/>
  <c r="G859" i="3"/>
  <c r="G858" i="3"/>
  <c r="G857" i="3"/>
  <c r="G856" i="3"/>
  <c r="G855" i="3"/>
  <c r="G854" i="3"/>
  <c r="G853" i="3"/>
  <c r="G852" i="3"/>
  <c r="G851" i="3"/>
  <c r="G841" i="3"/>
  <c r="G840" i="3"/>
  <c r="G839" i="3"/>
  <c r="G838" i="3"/>
  <c r="G837" i="3"/>
  <c r="G836" i="3"/>
  <c r="G835" i="3"/>
  <c r="G834" i="3"/>
  <c r="G833" i="3"/>
  <c r="G832" i="3"/>
  <c r="G831" i="3"/>
  <c r="G821" i="3"/>
  <c r="G820" i="3"/>
  <c r="G819" i="3"/>
  <c r="G818" i="3"/>
  <c r="G817" i="3"/>
  <c r="G816" i="3"/>
  <c r="G815" i="3"/>
  <c r="G814" i="3"/>
  <c r="G813" i="3"/>
  <c r="G812" i="3"/>
  <c r="G811" i="3"/>
  <c r="G801" i="3"/>
  <c r="G800" i="3"/>
  <c r="G799" i="3"/>
  <c r="G798" i="3"/>
  <c r="G797" i="3"/>
  <c r="G796" i="3"/>
  <c r="G795" i="3"/>
  <c r="G794" i="3"/>
  <c r="G793" i="3"/>
  <c r="G792" i="3"/>
  <c r="G791" i="3"/>
  <c r="G781" i="3"/>
  <c r="G780" i="3"/>
  <c r="G779" i="3"/>
  <c r="G778" i="3"/>
  <c r="G777" i="3"/>
  <c r="G776" i="3"/>
  <c r="G775" i="3"/>
  <c r="G774" i="3"/>
  <c r="G773" i="3"/>
  <c r="G772" i="3"/>
  <c r="G771" i="3"/>
  <c r="G761" i="3"/>
  <c r="G760" i="3"/>
  <c r="G759" i="3"/>
  <c r="G758" i="3"/>
  <c r="G757" i="3"/>
  <c r="G756" i="3"/>
  <c r="G755" i="3"/>
  <c r="G754" i="3"/>
  <c r="G733" i="3"/>
  <c r="G753" i="3"/>
  <c r="G752" i="3"/>
  <c r="G751" i="3"/>
  <c r="G741" i="3"/>
  <c r="G740" i="3"/>
  <c r="G739" i="3"/>
  <c r="G738" i="3"/>
  <c r="G737" i="3"/>
  <c r="G736" i="3"/>
  <c r="G735" i="3"/>
  <c r="G734" i="3"/>
  <c r="G732" i="3"/>
  <c r="G731" i="3"/>
  <c r="G721" i="3"/>
  <c r="G720" i="3"/>
  <c r="G719" i="3"/>
  <c r="G718" i="3"/>
  <c r="G717" i="3"/>
  <c r="G716" i="3"/>
  <c r="G715" i="3"/>
  <c r="G714" i="3"/>
  <c r="G713" i="3"/>
  <c r="G712" i="3"/>
  <c r="G711" i="3"/>
  <c r="G701" i="3"/>
  <c r="G700" i="3"/>
  <c r="G699" i="3"/>
  <c r="G698" i="3"/>
  <c r="G697" i="3"/>
  <c r="G696" i="3"/>
  <c r="G695" i="3"/>
  <c r="G694" i="3"/>
  <c r="G693" i="3"/>
  <c r="G692" i="3"/>
  <c r="G691" i="3"/>
  <c r="F1001" i="3"/>
  <c r="E1001" i="3"/>
  <c r="D1001" i="3"/>
  <c r="F1000" i="3"/>
  <c r="E1000" i="3"/>
  <c r="D1000" i="3"/>
  <c r="F999" i="3"/>
  <c r="E999" i="3"/>
  <c r="D999" i="3"/>
  <c r="F998" i="3"/>
  <c r="E998" i="3"/>
  <c r="D998" i="3"/>
  <c r="F997" i="3"/>
  <c r="E997" i="3"/>
  <c r="D997" i="3"/>
  <c r="F996" i="3"/>
  <c r="E996" i="3"/>
  <c r="D996" i="3"/>
  <c r="F995" i="3"/>
  <c r="E995" i="3"/>
  <c r="D995" i="3"/>
  <c r="F994" i="3"/>
  <c r="E994" i="3"/>
  <c r="D994" i="3"/>
  <c r="F993" i="3"/>
  <c r="E993" i="3"/>
  <c r="D993" i="3"/>
  <c r="F992" i="3"/>
  <c r="E992" i="3"/>
  <c r="D992" i="3"/>
  <c r="F991" i="3"/>
  <c r="E991" i="3"/>
  <c r="D991" i="3"/>
  <c r="F990" i="3"/>
  <c r="E990" i="3"/>
  <c r="D990" i="3"/>
  <c r="F989" i="3"/>
  <c r="E989" i="3"/>
  <c r="D989" i="3"/>
  <c r="F988" i="3"/>
  <c r="E988" i="3"/>
  <c r="D988" i="3"/>
  <c r="F987" i="3"/>
  <c r="E987" i="3"/>
  <c r="D987" i="3"/>
  <c r="F986" i="3"/>
  <c r="E986" i="3"/>
  <c r="D986" i="3"/>
  <c r="F985" i="3"/>
  <c r="E985" i="3"/>
  <c r="D985" i="3"/>
  <c r="F984" i="3"/>
  <c r="E984" i="3"/>
  <c r="D984" i="3"/>
  <c r="F983" i="3"/>
  <c r="E983" i="3"/>
  <c r="D983" i="3"/>
  <c r="F982" i="3"/>
  <c r="E982" i="3"/>
  <c r="D982" i="3"/>
  <c r="F981" i="3"/>
  <c r="E981" i="3"/>
  <c r="D981" i="3"/>
  <c r="F980" i="3"/>
  <c r="E980" i="3"/>
  <c r="D980" i="3"/>
  <c r="F979" i="3"/>
  <c r="E979" i="3"/>
  <c r="D979" i="3"/>
  <c r="F978" i="3"/>
  <c r="E978" i="3"/>
  <c r="D978" i="3"/>
  <c r="F977" i="3"/>
  <c r="E977" i="3"/>
  <c r="D977" i="3"/>
  <c r="F976" i="3"/>
  <c r="E976" i="3"/>
  <c r="D976" i="3"/>
  <c r="F975" i="3"/>
  <c r="E975" i="3"/>
  <c r="D975" i="3"/>
  <c r="F974" i="3"/>
  <c r="E974" i="3"/>
  <c r="D974" i="3"/>
  <c r="F973" i="3"/>
  <c r="E973" i="3"/>
  <c r="D973" i="3"/>
  <c r="F972" i="3"/>
  <c r="E972" i="3"/>
  <c r="D972" i="3"/>
  <c r="F971" i="3"/>
  <c r="E971" i="3"/>
  <c r="D971" i="3"/>
  <c r="F970" i="3"/>
  <c r="E970" i="3"/>
  <c r="D970" i="3"/>
  <c r="F969" i="3"/>
  <c r="E969" i="3"/>
  <c r="D969" i="3"/>
  <c r="F968" i="3"/>
  <c r="E968" i="3"/>
  <c r="D968" i="3"/>
  <c r="F967" i="3"/>
  <c r="E967" i="3"/>
  <c r="D967" i="3"/>
  <c r="F966" i="3"/>
  <c r="E966" i="3"/>
  <c r="D966" i="3"/>
  <c r="F965" i="3"/>
  <c r="E965" i="3"/>
  <c r="D965" i="3"/>
  <c r="F964" i="3"/>
  <c r="E964" i="3"/>
  <c r="D964" i="3"/>
  <c r="F963" i="3"/>
  <c r="E963" i="3"/>
  <c r="D963" i="3"/>
  <c r="F962" i="3"/>
  <c r="E962" i="3"/>
  <c r="D962" i="3"/>
  <c r="F961" i="3"/>
  <c r="E961" i="3"/>
  <c r="D961" i="3"/>
  <c r="F960" i="3"/>
  <c r="E960" i="3"/>
  <c r="D960" i="3"/>
  <c r="F959" i="3"/>
  <c r="E959" i="3"/>
  <c r="D959" i="3"/>
  <c r="F958" i="3"/>
  <c r="E958" i="3"/>
  <c r="D958" i="3"/>
  <c r="F957" i="3"/>
  <c r="E957" i="3"/>
  <c r="D957" i="3"/>
  <c r="F956" i="3"/>
  <c r="E956" i="3"/>
  <c r="D956" i="3"/>
  <c r="F955" i="3"/>
  <c r="E955" i="3"/>
  <c r="D955" i="3"/>
  <c r="F954" i="3"/>
  <c r="E954" i="3"/>
  <c r="D954" i="3"/>
  <c r="F953" i="3"/>
  <c r="E953" i="3"/>
  <c r="D953" i="3"/>
  <c r="F952" i="3"/>
  <c r="E952" i="3"/>
  <c r="D952" i="3"/>
  <c r="F951" i="3"/>
  <c r="E951" i="3"/>
  <c r="D951" i="3"/>
  <c r="F950" i="3"/>
  <c r="E950" i="3"/>
  <c r="D950" i="3"/>
  <c r="F949" i="3"/>
  <c r="E949" i="3"/>
  <c r="D949" i="3"/>
  <c r="F948" i="3"/>
  <c r="E948" i="3"/>
  <c r="D948" i="3"/>
  <c r="F947" i="3"/>
  <c r="E947" i="3"/>
  <c r="D947" i="3"/>
  <c r="F946" i="3"/>
  <c r="E946" i="3"/>
  <c r="D946" i="3"/>
  <c r="F945" i="3"/>
  <c r="E945" i="3"/>
  <c r="D945" i="3"/>
  <c r="F944" i="3"/>
  <c r="E944" i="3"/>
  <c r="D944" i="3"/>
  <c r="F943" i="3"/>
  <c r="E943" i="3"/>
  <c r="D943" i="3"/>
  <c r="F942" i="3"/>
  <c r="E942" i="3"/>
  <c r="D942" i="3"/>
  <c r="F941" i="3"/>
  <c r="E941" i="3"/>
  <c r="D941" i="3"/>
  <c r="F940" i="3"/>
  <c r="E940" i="3"/>
  <c r="D940" i="3"/>
  <c r="F939" i="3"/>
  <c r="E939" i="3"/>
  <c r="D939" i="3"/>
  <c r="F938" i="3"/>
  <c r="E938" i="3"/>
  <c r="D938" i="3"/>
  <c r="F937" i="3"/>
  <c r="E937" i="3"/>
  <c r="D937" i="3"/>
  <c r="F936" i="3"/>
  <c r="E936" i="3"/>
  <c r="D936" i="3"/>
  <c r="F935" i="3"/>
  <c r="E935" i="3"/>
  <c r="D935" i="3"/>
  <c r="F934" i="3"/>
  <c r="E934" i="3"/>
  <c r="D934" i="3"/>
  <c r="F933" i="3"/>
  <c r="E933" i="3"/>
  <c r="D933" i="3"/>
  <c r="F932" i="3"/>
  <c r="E932" i="3"/>
  <c r="D932" i="3"/>
  <c r="F931" i="3"/>
  <c r="E931" i="3"/>
  <c r="D931" i="3"/>
  <c r="F930" i="3"/>
  <c r="E930" i="3"/>
  <c r="D930" i="3"/>
  <c r="F929" i="3"/>
  <c r="E929" i="3"/>
  <c r="D929" i="3"/>
  <c r="F928" i="3"/>
  <c r="E928" i="3"/>
  <c r="D928" i="3"/>
  <c r="F927" i="3"/>
  <c r="E927" i="3"/>
  <c r="D927" i="3"/>
  <c r="F926" i="3"/>
  <c r="E926" i="3"/>
  <c r="D926" i="3"/>
  <c r="F925" i="3"/>
  <c r="E925" i="3"/>
  <c r="D925" i="3"/>
  <c r="F924" i="3"/>
  <c r="E924" i="3"/>
  <c r="D924" i="3"/>
  <c r="F923" i="3"/>
  <c r="E923" i="3"/>
  <c r="D923" i="3"/>
  <c r="F922" i="3"/>
  <c r="E922" i="3"/>
  <c r="D922" i="3"/>
  <c r="F921" i="3"/>
  <c r="E921" i="3"/>
  <c r="D921" i="3"/>
  <c r="F920" i="3"/>
  <c r="E920" i="3"/>
  <c r="D920" i="3"/>
  <c r="F919" i="3"/>
  <c r="E919" i="3"/>
  <c r="D919" i="3"/>
  <c r="F918" i="3"/>
  <c r="E918" i="3"/>
  <c r="D918" i="3"/>
  <c r="F917" i="3"/>
  <c r="E917" i="3"/>
  <c r="D917" i="3"/>
  <c r="F916" i="3"/>
  <c r="E916" i="3"/>
  <c r="D916" i="3"/>
  <c r="F915" i="3"/>
  <c r="E915" i="3"/>
  <c r="D915" i="3"/>
  <c r="F914" i="3"/>
  <c r="E914" i="3"/>
  <c r="D914" i="3"/>
  <c r="F913" i="3"/>
  <c r="E913" i="3"/>
  <c r="D913" i="3"/>
  <c r="F912" i="3"/>
  <c r="E912" i="3"/>
  <c r="D912" i="3"/>
  <c r="F911" i="3"/>
  <c r="E911" i="3"/>
  <c r="D911" i="3"/>
  <c r="F910" i="3"/>
  <c r="E910" i="3"/>
  <c r="D910" i="3"/>
  <c r="F909" i="3"/>
  <c r="E909" i="3"/>
  <c r="D909" i="3"/>
  <c r="F908" i="3"/>
  <c r="E908" i="3"/>
  <c r="D908" i="3"/>
  <c r="F907" i="3"/>
  <c r="E907" i="3"/>
  <c r="D907" i="3"/>
  <c r="F906" i="3"/>
  <c r="E906" i="3"/>
  <c r="D906" i="3"/>
  <c r="F905" i="3"/>
  <c r="E905" i="3"/>
  <c r="D905" i="3"/>
  <c r="F904" i="3"/>
  <c r="E904" i="3"/>
  <c r="D904" i="3"/>
  <c r="F903" i="3"/>
  <c r="E903" i="3"/>
  <c r="D903" i="3"/>
  <c r="F902" i="3"/>
  <c r="E902" i="3"/>
  <c r="D902" i="3"/>
  <c r="F901" i="3"/>
  <c r="E901" i="3"/>
  <c r="D901" i="3"/>
  <c r="F900" i="3"/>
  <c r="E900" i="3"/>
  <c r="D900" i="3"/>
  <c r="F899" i="3"/>
  <c r="E899" i="3"/>
  <c r="D899" i="3"/>
  <c r="F898" i="3"/>
  <c r="E898" i="3"/>
  <c r="D898" i="3"/>
  <c r="F897" i="3"/>
  <c r="E897" i="3"/>
  <c r="D897" i="3"/>
  <c r="F896" i="3"/>
  <c r="E896" i="3"/>
  <c r="D896" i="3"/>
  <c r="F895" i="3"/>
  <c r="E895" i="3"/>
  <c r="D895" i="3"/>
  <c r="F894" i="3"/>
  <c r="E894" i="3"/>
  <c r="D894" i="3"/>
  <c r="F893" i="3"/>
  <c r="E893" i="3"/>
  <c r="D893" i="3"/>
  <c r="F892" i="3"/>
  <c r="E892" i="3"/>
  <c r="D892" i="3"/>
  <c r="F891" i="3"/>
  <c r="E891" i="3"/>
  <c r="D891" i="3"/>
  <c r="F890" i="3"/>
  <c r="E890" i="3"/>
  <c r="D890" i="3"/>
  <c r="F889" i="3"/>
  <c r="E889" i="3"/>
  <c r="D889" i="3"/>
  <c r="F888" i="3"/>
  <c r="E888" i="3"/>
  <c r="D888" i="3"/>
  <c r="F887" i="3"/>
  <c r="E887" i="3"/>
  <c r="D887" i="3"/>
  <c r="F886" i="3"/>
  <c r="E886" i="3"/>
  <c r="D886" i="3"/>
  <c r="F885" i="3"/>
  <c r="E885" i="3"/>
  <c r="D885" i="3"/>
  <c r="F884" i="3"/>
  <c r="E884" i="3"/>
  <c r="D884" i="3"/>
  <c r="F883" i="3"/>
  <c r="E883" i="3"/>
  <c r="D883" i="3"/>
  <c r="F882" i="3"/>
  <c r="E882" i="3"/>
  <c r="D882" i="3"/>
  <c r="F881" i="3"/>
  <c r="E881" i="3"/>
  <c r="D881" i="3"/>
  <c r="F880" i="3"/>
  <c r="E880" i="3"/>
  <c r="D880" i="3"/>
  <c r="F879" i="3"/>
  <c r="E879" i="3"/>
  <c r="D879" i="3"/>
  <c r="F878" i="3"/>
  <c r="E878" i="3"/>
  <c r="D878" i="3"/>
  <c r="F877" i="3"/>
  <c r="E877" i="3"/>
  <c r="D877" i="3"/>
  <c r="F876" i="3"/>
  <c r="E876" i="3"/>
  <c r="D876" i="3"/>
  <c r="F875" i="3"/>
  <c r="E875" i="3"/>
  <c r="D875" i="3"/>
  <c r="F874" i="3"/>
  <c r="E874" i="3"/>
  <c r="D874" i="3"/>
  <c r="F873" i="3"/>
  <c r="E873" i="3"/>
  <c r="D873" i="3"/>
  <c r="F872" i="3"/>
  <c r="E872" i="3"/>
  <c r="D872" i="3"/>
  <c r="F871" i="3"/>
  <c r="E871" i="3"/>
  <c r="D871" i="3"/>
  <c r="F870" i="3"/>
  <c r="E870" i="3"/>
  <c r="D870" i="3"/>
  <c r="F869" i="3"/>
  <c r="E869" i="3"/>
  <c r="D869" i="3"/>
  <c r="F868" i="3"/>
  <c r="E868" i="3"/>
  <c r="D868" i="3"/>
  <c r="F867" i="3"/>
  <c r="E867" i="3"/>
  <c r="D867" i="3"/>
  <c r="F866" i="3"/>
  <c r="E866" i="3"/>
  <c r="D866" i="3"/>
  <c r="F865" i="3"/>
  <c r="E865" i="3"/>
  <c r="D865" i="3"/>
  <c r="F864" i="3"/>
  <c r="E864" i="3"/>
  <c r="D864" i="3"/>
  <c r="F863" i="3"/>
  <c r="E863" i="3"/>
  <c r="D863" i="3"/>
  <c r="F862" i="3"/>
  <c r="E862" i="3"/>
  <c r="D862" i="3"/>
  <c r="F861" i="3"/>
  <c r="E861" i="3"/>
  <c r="D861" i="3"/>
  <c r="F860" i="3"/>
  <c r="E860" i="3"/>
  <c r="D860" i="3"/>
  <c r="F859" i="3"/>
  <c r="E859" i="3"/>
  <c r="D859" i="3"/>
  <c r="F858" i="3"/>
  <c r="E858" i="3"/>
  <c r="D858" i="3"/>
  <c r="F857" i="3"/>
  <c r="E857" i="3"/>
  <c r="D857" i="3"/>
  <c r="F856" i="3"/>
  <c r="E856" i="3"/>
  <c r="D856" i="3"/>
  <c r="F855" i="3"/>
  <c r="E855" i="3"/>
  <c r="D855" i="3"/>
  <c r="F854" i="3"/>
  <c r="E854" i="3"/>
  <c r="D854" i="3"/>
  <c r="F853" i="3"/>
  <c r="E853" i="3"/>
  <c r="D853" i="3"/>
  <c r="F852" i="3"/>
  <c r="E852" i="3"/>
  <c r="D852" i="3"/>
  <c r="F851" i="3"/>
  <c r="E851" i="3"/>
  <c r="D851" i="3"/>
  <c r="F850" i="3"/>
  <c r="E850" i="3"/>
  <c r="D850" i="3"/>
  <c r="F849" i="3"/>
  <c r="E849" i="3"/>
  <c r="D849" i="3"/>
  <c r="F848" i="3"/>
  <c r="E848" i="3"/>
  <c r="D848" i="3"/>
  <c r="F847" i="3"/>
  <c r="E847" i="3"/>
  <c r="D847" i="3"/>
  <c r="F846" i="3"/>
  <c r="E846" i="3"/>
  <c r="D846" i="3"/>
  <c r="F845" i="3"/>
  <c r="E845" i="3"/>
  <c r="D845" i="3"/>
  <c r="F844" i="3"/>
  <c r="E844" i="3"/>
  <c r="D844" i="3"/>
  <c r="F843" i="3"/>
  <c r="E843" i="3"/>
  <c r="D843" i="3"/>
  <c r="F842" i="3"/>
  <c r="E842" i="3"/>
  <c r="D842" i="3"/>
  <c r="F841" i="3"/>
  <c r="E841" i="3"/>
  <c r="D841" i="3"/>
  <c r="F840" i="3"/>
  <c r="E840" i="3"/>
  <c r="D840" i="3"/>
  <c r="F839" i="3"/>
  <c r="E839" i="3"/>
  <c r="D839" i="3"/>
  <c r="F838" i="3"/>
  <c r="E838" i="3"/>
  <c r="D838" i="3"/>
  <c r="F837" i="3"/>
  <c r="E837" i="3"/>
  <c r="D837" i="3"/>
  <c r="F836" i="3"/>
  <c r="E836" i="3"/>
  <c r="D836" i="3"/>
  <c r="F835" i="3"/>
  <c r="E835" i="3"/>
  <c r="D835" i="3"/>
  <c r="F834" i="3"/>
  <c r="E834" i="3"/>
  <c r="D834" i="3"/>
  <c r="F833" i="3"/>
  <c r="E833" i="3"/>
  <c r="D833" i="3"/>
  <c r="F832" i="3"/>
  <c r="E832" i="3"/>
  <c r="D832" i="3"/>
  <c r="F831" i="3"/>
  <c r="E831" i="3"/>
  <c r="D831" i="3"/>
  <c r="F830" i="3"/>
  <c r="E830" i="3"/>
  <c r="D830" i="3"/>
  <c r="F829" i="3"/>
  <c r="E829" i="3"/>
  <c r="D829" i="3"/>
  <c r="F828" i="3"/>
  <c r="E828" i="3"/>
  <c r="D828" i="3"/>
  <c r="F827" i="3"/>
  <c r="E827" i="3"/>
  <c r="D827" i="3"/>
  <c r="F826" i="3"/>
  <c r="E826" i="3"/>
  <c r="D826" i="3"/>
  <c r="F825" i="3"/>
  <c r="E825" i="3"/>
  <c r="D825" i="3"/>
  <c r="F824" i="3"/>
  <c r="E824" i="3"/>
  <c r="D824" i="3"/>
  <c r="F823" i="3"/>
  <c r="E823" i="3"/>
  <c r="D823" i="3"/>
  <c r="F822" i="3"/>
  <c r="E822" i="3"/>
  <c r="D822" i="3"/>
  <c r="F821" i="3"/>
  <c r="E821" i="3"/>
  <c r="D821" i="3"/>
  <c r="F820" i="3"/>
  <c r="E820" i="3"/>
  <c r="D820" i="3"/>
  <c r="F819" i="3"/>
  <c r="E819" i="3"/>
  <c r="D819" i="3"/>
  <c r="F818" i="3"/>
  <c r="E818" i="3"/>
  <c r="D818" i="3"/>
  <c r="F817" i="3"/>
  <c r="E817" i="3"/>
  <c r="D817" i="3"/>
  <c r="F816" i="3"/>
  <c r="E816" i="3"/>
  <c r="D816" i="3"/>
  <c r="F815" i="3"/>
  <c r="E815" i="3"/>
  <c r="D815" i="3"/>
  <c r="F814" i="3"/>
  <c r="E814" i="3"/>
  <c r="D814" i="3"/>
  <c r="F813" i="3"/>
  <c r="E813" i="3"/>
  <c r="D813" i="3"/>
  <c r="F812" i="3"/>
  <c r="E812" i="3"/>
  <c r="D812" i="3"/>
  <c r="F811" i="3"/>
  <c r="E811" i="3"/>
  <c r="D811" i="3"/>
  <c r="F810" i="3"/>
  <c r="E810" i="3"/>
  <c r="D810" i="3"/>
  <c r="F809" i="3"/>
  <c r="E809" i="3"/>
  <c r="D809" i="3"/>
  <c r="F808" i="3"/>
  <c r="E808" i="3"/>
  <c r="D808" i="3"/>
  <c r="F807" i="3"/>
  <c r="E807" i="3"/>
  <c r="D807" i="3"/>
  <c r="F806" i="3"/>
  <c r="E806" i="3"/>
  <c r="D806" i="3"/>
  <c r="F805" i="3"/>
  <c r="E805" i="3"/>
  <c r="D805" i="3"/>
  <c r="F804" i="3"/>
  <c r="E804" i="3"/>
  <c r="D804" i="3"/>
  <c r="F803" i="3"/>
  <c r="E803" i="3"/>
  <c r="D803" i="3"/>
  <c r="F802" i="3"/>
  <c r="E802" i="3"/>
  <c r="D802" i="3"/>
  <c r="F801" i="3"/>
  <c r="E801" i="3"/>
  <c r="D801" i="3"/>
  <c r="F800" i="3"/>
  <c r="E800" i="3"/>
  <c r="D800" i="3"/>
  <c r="F799" i="3"/>
  <c r="E799" i="3"/>
  <c r="D799" i="3"/>
  <c r="F798" i="3"/>
  <c r="E798" i="3"/>
  <c r="D798" i="3"/>
  <c r="F797" i="3"/>
  <c r="E797" i="3"/>
  <c r="D797" i="3"/>
  <c r="F796" i="3"/>
  <c r="E796" i="3"/>
  <c r="D796" i="3"/>
  <c r="F795" i="3"/>
  <c r="E795" i="3"/>
  <c r="D795" i="3"/>
  <c r="F794" i="3"/>
  <c r="E794" i="3"/>
  <c r="D794" i="3"/>
  <c r="F793" i="3"/>
  <c r="E793" i="3"/>
  <c r="D793" i="3"/>
  <c r="F792" i="3"/>
  <c r="E792" i="3"/>
  <c r="D792" i="3"/>
  <c r="F791" i="3"/>
  <c r="E791" i="3"/>
  <c r="D791" i="3"/>
  <c r="F790" i="3"/>
  <c r="E790" i="3"/>
  <c r="D790" i="3"/>
  <c r="F789" i="3"/>
  <c r="E789" i="3"/>
  <c r="D789" i="3"/>
  <c r="F788" i="3"/>
  <c r="E788" i="3"/>
  <c r="D788" i="3"/>
  <c r="F787" i="3"/>
  <c r="E787" i="3"/>
  <c r="D787" i="3"/>
  <c r="F786" i="3"/>
  <c r="E786" i="3"/>
  <c r="D786" i="3"/>
  <c r="F785" i="3"/>
  <c r="E785" i="3"/>
  <c r="D785" i="3"/>
  <c r="F784" i="3"/>
  <c r="E784" i="3"/>
  <c r="D784" i="3"/>
  <c r="F783" i="3"/>
  <c r="E783" i="3"/>
  <c r="D783" i="3"/>
  <c r="F782" i="3"/>
  <c r="E782" i="3"/>
  <c r="D782" i="3"/>
  <c r="F781" i="3"/>
  <c r="E781" i="3"/>
  <c r="D781" i="3"/>
  <c r="F780" i="3"/>
  <c r="E780" i="3"/>
  <c r="D780" i="3"/>
  <c r="F779" i="3"/>
  <c r="E779" i="3"/>
  <c r="D779" i="3"/>
  <c r="F778" i="3"/>
  <c r="E778" i="3"/>
  <c r="D778" i="3"/>
  <c r="F777" i="3"/>
  <c r="E777" i="3"/>
  <c r="D777" i="3"/>
  <c r="F776" i="3"/>
  <c r="E776" i="3"/>
  <c r="D776" i="3"/>
  <c r="F775" i="3"/>
  <c r="E775" i="3"/>
  <c r="D775" i="3"/>
  <c r="F774" i="3"/>
  <c r="E774" i="3"/>
  <c r="D774" i="3"/>
  <c r="F773" i="3"/>
  <c r="E773" i="3"/>
  <c r="D773" i="3"/>
  <c r="F772" i="3"/>
  <c r="E772" i="3"/>
  <c r="D772" i="3"/>
  <c r="F771" i="3"/>
  <c r="E771" i="3"/>
  <c r="D771" i="3"/>
  <c r="F770" i="3"/>
  <c r="E770" i="3"/>
  <c r="D770" i="3"/>
  <c r="F769" i="3"/>
  <c r="E769" i="3"/>
  <c r="D769" i="3"/>
  <c r="F768" i="3"/>
  <c r="E768" i="3"/>
  <c r="D768" i="3"/>
  <c r="F767" i="3"/>
  <c r="E767" i="3"/>
  <c r="D767" i="3"/>
  <c r="F766" i="3"/>
  <c r="E766" i="3"/>
  <c r="D766" i="3"/>
  <c r="F765" i="3"/>
  <c r="E765" i="3"/>
  <c r="D765" i="3"/>
  <c r="F764" i="3"/>
  <c r="E764" i="3"/>
  <c r="D764" i="3"/>
  <c r="F763" i="3"/>
  <c r="E763" i="3"/>
  <c r="D763" i="3"/>
  <c r="F762" i="3"/>
  <c r="E762" i="3"/>
  <c r="D762" i="3"/>
  <c r="F761" i="3"/>
  <c r="E761" i="3"/>
  <c r="D761" i="3"/>
  <c r="F760" i="3"/>
  <c r="E760" i="3"/>
  <c r="D760" i="3"/>
  <c r="F759" i="3"/>
  <c r="E759" i="3"/>
  <c r="D759" i="3"/>
  <c r="F758" i="3"/>
  <c r="E758" i="3"/>
  <c r="D758" i="3"/>
  <c r="F757" i="3"/>
  <c r="E757" i="3"/>
  <c r="D757" i="3"/>
  <c r="F756" i="3"/>
  <c r="E756" i="3"/>
  <c r="D756" i="3"/>
  <c r="F755" i="3"/>
  <c r="E755" i="3"/>
  <c r="D755" i="3"/>
  <c r="F754" i="3"/>
  <c r="E754" i="3"/>
  <c r="D754" i="3"/>
  <c r="F753" i="3"/>
  <c r="E753" i="3"/>
  <c r="D753" i="3"/>
  <c r="F752" i="3"/>
  <c r="E752" i="3"/>
  <c r="D752" i="3"/>
  <c r="F751" i="3"/>
  <c r="E751" i="3"/>
  <c r="D751" i="3"/>
  <c r="F750" i="3"/>
  <c r="E750" i="3"/>
  <c r="D750" i="3"/>
  <c r="F749" i="3"/>
  <c r="E749" i="3"/>
  <c r="D749" i="3"/>
  <c r="F748" i="3"/>
  <c r="E748" i="3"/>
  <c r="D748" i="3"/>
  <c r="F747" i="3"/>
  <c r="E747" i="3"/>
  <c r="D747" i="3"/>
  <c r="F746" i="3"/>
  <c r="E746" i="3"/>
  <c r="D746" i="3"/>
  <c r="F745" i="3"/>
  <c r="E745" i="3"/>
  <c r="D745" i="3"/>
  <c r="F744" i="3"/>
  <c r="E744" i="3"/>
  <c r="D744" i="3"/>
  <c r="F743" i="3"/>
  <c r="E743" i="3"/>
  <c r="D743" i="3"/>
  <c r="F742" i="3"/>
  <c r="E742" i="3"/>
  <c r="D742" i="3"/>
  <c r="F741" i="3"/>
  <c r="E741" i="3"/>
  <c r="D741" i="3"/>
  <c r="F740" i="3"/>
  <c r="E740" i="3"/>
  <c r="D740" i="3"/>
  <c r="F739" i="3"/>
  <c r="E739" i="3"/>
  <c r="D739" i="3"/>
  <c r="F738" i="3"/>
  <c r="E738" i="3"/>
  <c r="D738" i="3"/>
  <c r="F737" i="3"/>
  <c r="E737" i="3"/>
  <c r="D737" i="3"/>
  <c r="F736" i="3"/>
  <c r="E736" i="3"/>
  <c r="D736" i="3"/>
  <c r="F735" i="3"/>
  <c r="E735" i="3"/>
  <c r="D735" i="3"/>
  <c r="F734" i="3"/>
  <c r="E734" i="3"/>
  <c r="D734" i="3"/>
  <c r="F733" i="3"/>
  <c r="E733" i="3"/>
  <c r="D733" i="3"/>
  <c r="F732" i="3"/>
  <c r="E732" i="3"/>
  <c r="D732" i="3"/>
  <c r="F731" i="3"/>
  <c r="E731" i="3"/>
  <c r="D731" i="3"/>
  <c r="F730" i="3"/>
  <c r="E730" i="3"/>
  <c r="D730" i="3"/>
  <c r="F729" i="3"/>
  <c r="E729" i="3"/>
  <c r="D729" i="3"/>
  <c r="F728" i="3"/>
  <c r="E728" i="3"/>
  <c r="D728" i="3"/>
  <c r="F727" i="3"/>
  <c r="E727" i="3"/>
  <c r="D727" i="3"/>
  <c r="F726" i="3"/>
  <c r="E726" i="3"/>
  <c r="D726" i="3"/>
  <c r="F725" i="3"/>
  <c r="E725" i="3"/>
  <c r="D725" i="3"/>
  <c r="F724" i="3"/>
  <c r="E724" i="3"/>
  <c r="D724" i="3"/>
  <c r="F723" i="3"/>
  <c r="E723" i="3"/>
  <c r="D723" i="3"/>
  <c r="F722" i="3"/>
  <c r="E722" i="3"/>
  <c r="D722" i="3"/>
  <c r="E47" i="2" l="1"/>
  <c r="F47" i="2"/>
  <c r="H47" i="2"/>
  <c r="I47" i="2" s="1"/>
  <c r="K47" i="2"/>
  <c r="L47" i="2" s="1"/>
  <c r="N47" i="2"/>
  <c r="O47" i="2" s="1"/>
  <c r="Q47" i="2"/>
  <c r="R47" i="2" s="1"/>
  <c r="T47" i="2"/>
  <c r="U47" i="2" s="1"/>
  <c r="W47" i="2"/>
  <c r="X47" i="2" s="1"/>
  <c r="Z47" i="2"/>
  <c r="AA47" i="2" s="1"/>
  <c r="AC47" i="2"/>
  <c r="AD47" i="2"/>
  <c r="AF47" i="2"/>
  <c r="AG47" i="2" s="1"/>
  <c r="AI47" i="2"/>
  <c r="AJ47" i="2" s="1"/>
  <c r="E48" i="2"/>
  <c r="F48" i="2"/>
  <c r="H48" i="2"/>
  <c r="I48" i="2" s="1"/>
  <c r="K48" i="2"/>
  <c r="L48" i="2"/>
  <c r="N48" i="2"/>
  <c r="O48" i="2" s="1"/>
  <c r="Q48" i="2"/>
  <c r="R48" i="2" s="1"/>
  <c r="T48" i="2"/>
  <c r="U48" i="2" s="1"/>
  <c r="W48" i="2"/>
  <c r="X48" i="2" s="1"/>
  <c r="Z48" i="2"/>
  <c r="AA48" i="2" s="1"/>
  <c r="AC48" i="2"/>
  <c r="AD48" i="2"/>
  <c r="AF48" i="2"/>
  <c r="AG48" i="2" s="1"/>
  <c r="AI48" i="2"/>
  <c r="AJ48" i="2" s="1"/>
  <c r="E49" i="2"/>
  <c r="F49" i="2"/>
  <c r="H49" i="2"/>
  <c r="I49" i="2" s="1"/>
  <c r="K49" i="2"/>
  <c r="L49" i="2" s="1"/>
  <c r="N49" i="2"/>
  <c r="O49" i="2" s="1"/>
  <c r="Q49" i="2"/>
  <c r="R49" i="2" s="1"/>
  <c r="T49" i="2"/>
  <c r="U49" i="2" s="1"/>
  <c r="W49" i="2"/>
  <c r="X49" i="2" s="1"/>
  <c r="Z49" i="2"/>
  <c r="AA49" i="2" s="1"/>
  <c r="AC49" i="2"/>
  <c r="AD49" i="2"/>
  <c r="AF49" i="2"/>
  <c r="AG49" i="2" s="1"/>
  <c r="AI49" i="2"/>
  <c r="AJ49" i="2" s="1"/>
  <c r="E50" i="2"/>
  <c r="F50" i="2" s="1"/>
  <c r="G891" i="3" s="1"/>
  <c r="H50" i="2"/>
  <c r="I50" i="2" s="1"/>
  <c r="G892" i="3" s="1"/>
  <c r="K50" i="2"/>
  <c r="L50" i="2" s="1"/>
  <c r="G893" i="3" s="1"/>
  <c r="N50" i="2"/>
  <c r="O50" i="2" s="1"/>
  <c r="G894" i="3" s="1"/>
  <c r="Q50" i="2"/>
  <c r="R50" i="2" s="1"/>
  <c r="G895" i="3" s="1"/>
  <c r="T50" i="2"/>
  <c r="U50" i="2" s="1"/>
  <c r="G896" i="3" s="1"/>
  <c r="W50" i="2"/>
  <c r="X50" i="2"/>
  <c r="G897" i="3" s="1"/>
  <c r="Z50" i="2"/>
  <c r="AA50" i="2"/>
  <c r="G898" i="3" s="1"/>
  <c r="AC50" i="2"/>
  <c r="AD50" i="2"/>
  <c r="G899" i="3" s="1"/>
  <c r="AF50" i="2"/>
  <c r="AG50" i="2" s="1"/>
  <c r="G900" i="3" s="1"/>
  <c r="AI50" i="2"/>
  <c r="AJ50" i="2" s="1"/>
  <c r="G901" i="3" s="1"/>
  <c r="E51" i="2"/>
  <c r="F51" i="2" s="1"/>
  <c r="G911" i="3" s="1"/>
  <c r="H51" i="2"/>
  <c r="I51" i="2" s="1"/>
  <c r="G912" i="3" s="1"/>
  <c r="K51" i="2"/>
  <c r="L51" i="2"/>
  <c r="G913" i="3" s="1"/>
  <c r="N51" i="2"/>
  <c r="O51" i="2" s="1"/>
  <c r="G914" i="3" s="1"/>
  <c r="Q51" i="2"/>
  <c r="R51" i="2"/>
  <c r="G915" i="3" s="1"/>
  <c r="T51" i="2"/>
  <c r="U51" i="2" s="1"/>
  <c r="G916" i="3" s="1"/>
  <c r="W51" i="2"/>
  <c r="X51" i="2" s="1"/>
  <c r="G917" i="3" s="1"/>
  <c r="Z51" i="2"/>
  <c r="AA51" i="2" s="1"/>
  <c r="G918" i="3" s="1"/>
  <c r="AC51" i="2"/>
  <c r="AD51" i="2"/>
  <c r="G919" i="3" s="1"/>
  <c r="AF51" i="2"/>
  <c r="AG51" i="2"/>
  <c r="G920" i="3" s="1"/>
  <c r="AI51" i="2"/>
  <c r="AJ51" i="2"/>
  <c r="G921" i="3" s="1"/>
  <c r="E52" i="2"/>
  <c r="F52" i="2"/>
  <c r="G931" i="3" s="1"/>
  <c r="H52" i="2"/>
  <c r="I52" i="2"/>
  <c r="G932" i="3" s="1"/>
  <c r="K52" i="2"/>
  <c r="L52" i="2" s="1"/>
  <c r="G933" i="3" s="1"/>
  <c r="N52" i="2"/>
  <c r="O52" i="2" s="1"/>
  <c r="G934" i="3" s="1"/>
  <c r="Q52" i="2"/>
  <c r="R52" i="2" s="1"/>
  <c r="G935" i="3" s="1"/>
  <c r="T52" i="2"/>
  <c r="U52" i="2"/>
  <c r="G936" i="3" s="1"/>
  <c r="W52" i="2"/>
  <c r="X52" i="2" s="1"/>
  <c r="G937" i="3" s="1"/>
  <c r="Z52" i="2"/>
  <c r="AA52" i="2"/>
  <c r="G938" i="3" s="1"/>
  <c r="AC52" i="2"/>
  <c r="AD52" i="2"/>
  <c r="G939" i="3" s="1"/>
  <c r="AF52" i="2"/>
  <c r="AG52" i="2" s="1"/>
  <c r="G940" i="3" s="1"/>
  <c r="AI52" i="2"/>
  <c r="AJ52" i="2" s="1"/>
  <c r="G941" i="3" s="1"/>
  <c r="E53" i="2"/>
  <c r="F53" i="2"/>
  <c r="G951" i="3" s="1"/>
  <c r="H53" i="2"/>
  <c r="I53" i="2" s="1"/>
  <c r="G952" i="3" s="1"/>
  <c r="K53" i="2"/>
  <c r="L53" i="2"/>
  <c r="G953" i="3" s="1"/>
  <c r="N53" i="2"/>
  <c r="O53" i="2" s="1"/>
  <c r="G954" i="3" s="1"/>
  <c r="Q53" i="2"/>
  <c r="R53" i="2" s="1"/>
  <c r="G955" i="3" s="1"/>
  <c r="T53" i="2"/>
  <c r="U53" i="2" s="1"/>
  <c r="G956" i="3" s="1"/>
  <c r="W53" i="2"/>
  <c r="X53" i="2" s="1"/>
  <c r="G957" i="3" s="1"/>
  <c r="Z53" i="2"/>
  <c r="AA53" i="2" s="1"/>
  <c r="G958" i="3" s="1"/>
  <c r="AC53" i="2"/>
  <c r="AD53" i="2"/>
  <c r="G959" i="3" s="1"/>
  <c r="AF53" i="2"/>
  <c r="AG53" i="2" s="1"/>
  <c r="G960" i="3" s="1"/>
  <c r="AI53" i="2"/>
  <c r="AJ53" i="2"/>
  <c r="G961" i="3" s="1"/>
  <c r="E54" i="2"/>
  <c r="F54" i="2"/>
  <c r="G971" i="3" s="1"/>
  <c r="H54" i="2"/>
  <c r="I54" i="2" s="1"/>
  <c r="G972" i="3" s="1"/>
  <c r="K54" i="2"/>
  <c r="L54" i="2" s="1"/>
  <c r="G973" i="3" s="1"/>
  <c r="N54" i="2"/>
  <c r="O54" i="2"/>
  <c r="G974" i="3" s="1"/>
  <c r="Q54" i="2"/>
  <c r="R54" i="2"/>
  <c r="G975" i="3" s="1"/>
  <c r="T54" i="2"/>
  <c r="U54" i="2"/>
  <c r="G976" i="3" s="1"/>
  <c r="W54" i="2"/>
  <c r="X54" i="2" s="1"/>
  <c r="G977" i="3" s="1"/>
  <c r="Z54" i="2"/>
  <c r="AA54" i="2"/>
  <c r="G978" i="3" s="1"/>
  <c r="AC54" i="2"/>
  <c r="AD54" i="2"/>
  <c r="G979" i="3" s="1"/>
  <c r="AF54" i="2"/>
  <c r="AG54" i="2"/>
  <c r="G980" i="3" s="1"/>
  <c r="AI54" i="2"/>
  <c r="AJ54" i="2" s="1"/>
  <c r="G981" i="3" s="1"/>
  <c r="E55" i="2"/>
  <c r="F55" i="2" s="1"/>
  <c r="G991" i="3" s="1"/>
  <c r="H55" i="2"/>
  <c r="I55" i="2"/>
  <c r="G992" i="3" s="1"/>
  <c r="K55" i="2"/>
  <c r="L55" i="2"/>
  <c r="G993" i="3" s="1"/>
  <c r="N55" i="2"/>
  <c r="O55" i="2"/>
  <c r="G994" i="3" s="1"/>
  <c r="Q55" i="2"/>
  <c r="R55" i="2"/>
  <c r="G995" i="3" s="1"/>
  <c r="T55" i="2"/>
  <c r="U55" i="2" s="1"/>
  <c r="G996" i="3" s="1"/>
  <c r="W55" i="2"/>
  <c r="X55" i="2" s="1"/>
  <c r="G997" i="3" s="1"/>
  <c r="Z55" i="2"/>
  <c r="AA55" i="2"/>
  <c r="G998" i="3" s="1"/>
  <c r="AC55" i="2"/>
  <c r="AD55" i="2"/>
  <c r="G999" i="3" s="1"/>
  <c r="AF55" i="2"/>
  <c r="AG55" i="2" s="1"/>
  <c r="G1000" i="3" s="1"/>
  <c r="AI55" i="2"/>
  <c r="AJ55" i="2"/>
  <c r="G1001" i="3" s="1"/>
  <c r="F721" i="3" l="1"/>
  <c r="E721" i="3"/>
  <c r="D721" i="3"/>
  <c r="F720" i="3"/>
  <c r="E720" i="3"/>
  <c r="D720" i="3"/>
  <c r="F719" i="3"/>
  <c r="E719" i="3"/>
  <c r="D719" i="3"/>
  <c r="F718" i="3"/>
  <c r="E718" i="3"/>
  <c r="D718" i="3"/>
  <c r="F717" i="3"/>
  <c r="E717" i="3"/>
  <c r="D717" i="3"/>
  <c r="F716" i="3"/>
  <c r="E716" i="3"/>
  <c r="D716" i="3"/>
  <c r="F715" i="3"/>
  <c r="E715" i="3"/>
  <c r="D715" i="3"/>
  <c r="F714" i="3"/>
  <c r="E714" i="3"/>
  <c r="D714" i="3"/>
  <c r="F713" i="3"/>
  <c r="E713" i="3"/>
  <c r="D713" i="3"/>
  <c r="F712" i="3"/>
  <c r="E712" i="3"/>
  <c r="D712" i="3"/>
  <c r="F711" i="3"/>
  <c r="E711" i="3"/>
  <c r="D711" i="3"/>
  <c r="F710" i="3"/>
  <c r="E710" i="3"/>
  <c r="D710" i="3"/>
  <c r="F709" i="3"/>
  <c r="E709" i="3"/>
  <c r="D709" i="3"/>
  <c r="F708" i="3"/>
  <c r="E708" i="3"/>
  <c r="D708" i="3"/>
  <c r="F707" i="3"/>
  <c r="E707" i="3"/>
  <c r="D707" i="3"/>
  <c r="F706" i="3"/>
  <c r="E706" i="3"/>
  <c r="D706" i="3"/>
  <c r="F705" i="3"/>
  <c r="E705" i="3"/>
  <c r="D705" i="3"/>
  <c r="F704" i="3"/>
  <c r="E704" i="3"/>
  <c r="D704" i="3"/>
  <c r="F703" i="3"/>
  <c r="E703" i="3"/>
  <c r="D703" i="3"/>
  <c r="F702" i="3"/>
  <c r="E702" i="3"/>
  <c r="D702" i="3"/>
  <c r="G681" i="3"/>
  <c r="G680" i="3"/>
  <c r="G679" i="3"/>
  <c r="G678" i="3"/>
  <c r="G677" i="3"/>
  <c r="G676" i="3"/>
  <c r="G675" i="3"/>
  <c r="G674" i="3"/>
  <c r="G673" i="3"/>
  <c r="G672" i="3"/>
  <c r="G671" i="3"/>
  <c r="G661" i="3"/>
  <c r="G660" i="3"/>
  <c r="G659" i="3"/>
  <c r="G658" i="3"/>
  <c r="G657" i="3"/>
  <c r="G656" i="3"/>
  <c r="G655" i="3"/>
  <c r="G654" i="3"/>
  <c r="G653" i="3"/>
  <c r="G652" i="3"/>
  <c r="G651" i="3"/>
  <c r="G641" i="3"/>
  <c r="G640" i="3"/>
  <c r="G639" i="3"/>
  <c r="G638" i="3"/>
  <c r="G637" i="3"/>
  <c r="G636" i="3"/>
  <c r="G635" i="3"/>
  <c r="G634" i="3"/>
  <c r="G633" i="3"/>
  <c r="G632" i="3"/>
  <c r="G631" i="3"/>
  <c r="G621" i="3"/>
  <c r="G620" i="3"/>
  <c r="G619" i="3"/>
  <c r="G618" i="3"/>
  <c r="G617" i="3"/>
  <c r="G616" i="3"/>
  <c r="G615" i="3"/>
  <c r="G614" i="3"/>
  <c r="G613" i="3"/>
  <c r="G612" i="3"/>
  <c r="G611" i="3"/>
  <c r="G601" i="3"/>
  <c r="G600" i="3"/>
  <c r="G599" i="3"/>
  <c r="G598" i="3"/>
  <c r="G597" i="3"/>
  <c r="G596" i="3"/>
  <c r="G595" i="3"/>
  <c r="G594" i="3"/>
  <c r="G593" i="3"/>
  <c r="G592" i="3"/>
  <c r="G591" i="3"/>
  <c r="G581" i="3"/>
  <c r="G580" i="3"/>
  <c r="G579" i="3"/>
  <c r="G578" i="3"/>
  <c r="G577" i="3"/>
  <c r="G576" i="3"/>
  <c r="G575" i="3"/>
  <c r="G574" i="3"/>
  <c r="G573" i="3"/>
  <c r="G572" i="3"/>
  <c r="G571" i="3"/>
  <c r="F701" i="3"/>
  <c r="E701" i="3"/>
  <c r="D701" i="3"/>
  <c r="F700" i="3"/>
  <c r="E700" i="3"/>
  <c r="D700" i="3"/>
  <c r="F699" i="3"/>
  <c r="E699" i="3"/>
  <c r="D699" i="3"/>
  <c r="F698" i="3"/>
  <c r="E698" i="3"/>
  <c r="D698" i="3"/>
  <c r="F697" i="3"/>
  <c r="E697" i="3"/>
  <c r="D697" i="3"/>
  <c r="F696" i="3"/>
  <c r="E696" i="3"/>
  <c r="D696" i="3"/>
  <c r="F695" i="3"/>
  <c r="E695" i="3"/>
  <c r="D695" i="3"/>
  <c r="F694" i="3"/>
  <c r="E694" i="3"/>
  <c r="D694" i="3"/>
  <c r="F693" i="3"/>
  <c r="E693" i="3"/>
  <c r="D693" i="3"/>
  <c r="F692" i="3"/>
  <c r="E692" i="3"/>
  <c r="D692" i="3"/>
  <c r="F691" i="3"/>
  <c r="E691" i="3"/>
  <c r="D691" i="3"/>
  <c r="F690" i="3"/>
  <c r="E690" i="3"/>
  <c r="D690" i="3"/>
  <c r="F689" i="3"/>
  <c r="E689" i="3"/>
  <c r="D689" i="3"/>
  <c r="F688" i="3"/>
  <c r="E688" i="3"/>
  <c r="D688" i="3"/>
  <c r="F687" i="3"/>
  <c r="E687" i="3"/>
  <c r="D687" i="3"/>
  <c r="F686" i="3"/>
  <c r="E686" i="3"/>
  <c r="D686" i="3"/>
  <c r="F685" i="3"/>
  <c r="E685" i="3"/>
  <c r="D685" i="3"/>
  <c r="F684" i="3"/>
  <c r="E684" i="3"/>
  <c r="D684" i="3"/>
  <c r="F683" i="3"/>
  <c r="E683" i="3"/>
  <c r="D683" i="3"/>
  <c r="F682" i="3"/>
  <c r="E682" i="3"/>
  <c r="D682" i="3"/>
  <c r="F681" i="3"/>
  <c r="E681" i="3"/>
  <c r="D681" i="3"/>
  <c r="F680" i="3"/>
  <c r="E680" i="3"/>
  <c r="D680" i="3"/>
  <c r="F679" i="3"/>
  <c r="E679" i="3"/>
  <c r="D679" i="3"/>
  <c r="F678" i="3"/>
  <c r="E678" i="3"/>
  <c r="D678" i="3"/>
  <c r="F677" i="3"/>
  <c r="E677" i="3"/>
  <c r="D677" i="3"/>
  <c r="F676" i="3"/>
  <c r="E676" i="3"/>
  <c r="D676" i="3"/>
  <c r="F675" i="3"/>
  <c r="E675" i="3"/>
  <c r="D675" i="3"/>
  <c r="F674" i="3"/>
  <c r="E674" i="3"/>
  <c r="D674" i="3"/>
  <c r="F673" i="3"/>
  <c r="E673" i="3"/>
  <c r="D673" i="3"/>
  <c r="F672" i="3"/>
  <c r="E672" i="3"/>
  <c r="D672" i="3"/>
  <c r="F671" i="3"/>
  <c r="E671" i="3"/>
  <c r="D671" i="3"/>
  <c r="F670" i="3"/>
  <c r="E670" i="3"/>
  <c r="D670" i="3"/>
  <c r="F669" i="3"/>
  <c r="E669" i="3"/>
  <c r="D669" i="3"/>
  <c r="F668" i="3"/>
  <c r="E668" i="3"/>
  <c r="D668" i="3"/>
  <c r="F667" i="3"/>
  <c r="E667" i="3"/>
  <c r="D667" i="3"/>
  <c r="F666" i="3"/>
  <c r="E666" i="3"/>
  <c r="D666" i="3"/>
  <c r="F665" i="3"/>
  <c r="E665" i="3"/>
  <c r="D665" i="3"/>
  <c r="F664" i="3"/>
  <c r="E664" i="3"/>
  <c r="D664" i="3"/>
  <c r="F663" i="3"/>
  <c r="E663" i="3"/>
  <c r="D663" i="3"/>
  <c r="F662" i="3"/>
  <c r="E662" i="3"/>
  <c r="D662" i="3"/>
  <c r="F661" i="3"/>
  <c r="E661" i="3"/>
  <c r="D661" i="3"/>
  <c r="F660" i="3"/>
  <c r="E660" i="3"/>
  <c r="D660" i="3"/>
  <c r="F659" i="3"/>
  <c r="E659" i="3"/>
  <c r="D659" i="3"/>
  <c r="F658" i="3"/>
  <c r="E658" i="3"/>
  <c r="D658" i="3"/>
  <c r="F657" i="3"/>
  <c r="E657" i="3"/>
  <c r="D657" i="3"/>
  <c r="F656" i="3"/>
  <c r="E656" i="3"/>
  <c r="D656" i="3"/>
  <c r="F655" i="3"/>
  <c r="E655" i="3"/>
  <c r="D655" i="3"/>
  <c r="F654" i="3"/>
  <c r="E654" i="3"/>
  <c r="D654" i="3"/>
  <c r="F653" i="3"/>
  <c r="E653" i="3"/>
  <c r="D653" i="3"/>
  <c r="F652" i="3"/>
  <c r="E652" i="3"/>
  <c r="D652" i="3"/>
  <c r="F651" i="3"/>
  <c r="E651" i="3"/>
  <c r="D651" i="3"/>
  <c r="F650" i="3"/>
  <c r="E650" i="3"/>
  <c r="D650" i="3"/>
  <c r="F649" i="3"/>
  <c r="E649" i="3"/>
  <c r="D649" i="3"/>
  <c r="F648" i="3"/>
  <c r="E648" i="3"/>
  <c r="D648" i="3"/>
  <c r="F647" i="3"/>
  <c r="E647" i="3"/>
  <c r="D647" i="3"/>
  <c r="F646" i="3"/>
  <c r="E646" i="3"/>
  <c r="D646" i="3"/>
  <c r="F645" i="3"/>
  <c r="E645" i="3"/>
  <c r="D645" i="3"/>
  <c r="F644" i="3"/>
  <c r="E644" i="3"/>
  <c r="D644" i="3"/>
  <c r="F643" i="3"/>
  <c r="E643" i="3"/>
  <c r="D643" i="3"/>
  <c r="F642" i="3"/>
  <c r="E642" i="3"/>
  <c r="D642" i="3"/>
  <c r="F641" i="3" l="1"/>
  <c r="E641" i="3"/>
  <c r="D641" i="3"/>
  <c r="F640" i="3"/>
  <c r="E640" i="3"/>
  <c r="D640" i="3"/>
  <c r="F639" i="3"/>
  <c r="E639" i="3"/>
  <c r="D639" i="3"/>
  <c r="F638" i="3"/>
  <c r="E638" i="3"/>
  <c r="D638" i="3"/>
  <c r="F637" i="3"/>
  <c r="E637" i="3"/>
  <c r="D637" i="3"/>
  <c r="F636" i="3"/>
  <c r="E636" i="3"/>
  <c r="D636" i="3"/>
  <c r="F635" i="3"/>
  <c r="E635" i="3"/>
  <c r="D635" i="3"/>
  <c r="F634" i="3"/>
  <c r="E634" i="3"/>
  <c r="D634" i="3"/>
  <c r="F633" i="3"/>
  <c r="E633" i="3"/>
  <c r="D633" i="3"/>
  <c r="F632" i="3"/>
  <c r="E632" i="3"/>
  <c r="D632" i="3"/>
  <c r="F631" i="3"/>
  <c r="E631" i="3"/>
  <c r="D631" i="3"/>
  <c r="F630" i="3"/>
  <c r="E630" i="3"/>
  <c r="D630" i="3"/>
  <c r="F629" i="3"/>
  <c r="E629" i="3"/>
  <c r="D629" i="3"/>
  <c r="F628" i="3"/>
  <c r="E628" i="3"/>
  <c r="D628" i="3"/>
  <c r="F627" i="3"/>
  <c r="E627" i="3"/>
  <c r="D627" i="3"/>
  <c r="F626" i="3"/>
  <c r="E626" i="3"/>
  <c r="D626" i="3"/>
  <c r="F625" i="3"/>
  <c r="E625" i="3"/>
  <c r="D625" i="3"/>
  <c r="F624" i="3"/>
  <c r="E624" i="3"/>
  <c r="D624" i="3"/>
  <c r="F623" i="3"/>
  <c r="E623" i="3"/>
  <c r="D623" i="3"/>
  <c r="F622" i="3"/>
  <c r="E622" i="3"/>
  <c r="D622" i="3"/>
  <c r="F621" i="3"/>
  <c r="E621" i="3"/>
  <c r="D621" i="3"/>
  <c r="F620" i="3"/>
  <c r="E620" i="3"/>
  <c r="D620" i="3"/>
  <c r="F619" i="3"/>
  <c r="E619" i="3"/>
  <c r="D619" i="3"/>
  <c r="F618" i="3"/>
  <c r="E618" i="3"/>
  <c r="D618" i="3"/>
  <c r="F617" i="3"/>
  <c r="E617" i="3"/>
  <c r="D617" i="3"/>
  <c r="F616" i="3"/>
  <c r="E616" i="3"/>
  <c r="D616" i="3"/>
  <c r="F615" i="3"/>
  <c r="E615" i="3"/>
  <c r="D615" i="3"/>
  <c r="F614" i="3"/>
  <c r="E614" i="3"/>
  <c r="D614" i="3"/>
  <c r="F613" i="3"/>
  <c r="E613" i="3"/>
  <c r="D613" i="3"/>
  <c r="F612" i="3"/>
  <c r="E612" i="3"/>
  <c r="D612" i="3"/>
  <c r="F611" i="3"/>
  <c r="E611" i="3"/>
  <c r="D611" i="3"/>
  <c r="F610" i="3"/>
  <c r="E610" i="3"/>
  <c r="D610" i="3"/>
  <c r="F609" i="3"/>
  <c r="E609" i="3"/>
  <c r="D609" i="3"/>
  <c r="F608" i="3"/>
  <c r="E608" i="3"/>
  <c r="D608" i="3"/>
  <c r="F607" i="3"/>
  <c r="E607" i="3"/>
  <c r="D607" i="3"/>
  <c r="F606" i="3"/>
  <c r="E606" i="3"/>
  <c r="D606" i="3"/>
  <c r="F605" i="3"/>
  <c r="E605" i="3"/>
  <c r="D605" i="3"/>
  <c r="F604" i="3"/>
  <c r="E604" i="3"/>
  <c r="D604" i="3"/>
  <c r="F603" i="3"/>
  <c r="E603" i="3"/>
  <c r="D603" i="3"/>
  <c r="F602" i="3"/>
  <c r="E602" i="3"/>
  <c r="D602" i="3"/>
  <c r="F601" i="3"/>
  <c r="E601" i="3"/>
  <c r="D601" i="3"/>
  <c r="F600" i="3"/>
  <c r="E600" i="3"/>
  <c r="D600" i="3"/>
  <c r="F599" i="3"/>
  <c r="E599" i="3"/>
  <c r="D599" i="3"/>
  <c r="F598" i="3"/>
  <c r="E598" i="3"/>
  <c r="D598" i="3"/>
  <c r="F597" i="3"/>
  <c r="E597" i="3"/>
  <c r="D597" i="3"/>
  <c r="F596" i="3"/>
  <c r="E596" i="3"/>
  <c r="D596" i="3"/>
  <c r="F595" i="3"/>
  <c r="E595" i="3"/>
  <c r="D595" i="3"/>
  <c r="F594" i="3"/>
  <c r="E594" i="3"/>
  <c r="D594" i="3"/>
  <c r="F593" i="3"/>
  <c r="E593" i="3"/>
  <c r="D593" i="3"/>
  <c r="F592" i="3"/>
  <c r="E592" i="3"/>
  <c r="D592" i="3"/>
  <c r="F591" i="3"/>
  <c r="E591" i="3"/>
  <c r="D591" i="3"/>
  <c r="F590" i="3"/>
  <c r="E590" i="3"/>
  <c r="D590" i="3"/>
  <c r="F589" i="3"/>
  <c r="E589" i="3"/>
  <c r="D589" i="3"/>
  <c r="F588" i="3"/>
  <c r="E588" i="3"/>
  <c r="D588" i="3"/>
  <c r="F587" i="3"/>
  <c r="E587" i="3"/>
  <c r="D587" i="3"/>
  <c r="F586" i="3"/>
  <c r="E586" i="3"/>
  <c r="D586" i="3"/>
  <c r="F585" i="3"/>
  <c r="E585" i="3"/>
  <c r="D585" i="3"/>
  <c r="F584" i="3"/>
  <c r="E584" i="3"/>
  <c r="D584" i="3"/>
  <c r="F583" i="3"/>
  <c r="E583" i="3"/>
  <c r="D583" i="3"/>
  <c r="F582" i="3"/>
  <c r="E582" i="3"/>
  <c r="D582" i="3"/>
  <c r="F581" i="3"/>
  <c r="E581" i="3"/>
  <c r="D581" i="3"/>
  <c r="F580" i="3"/>
  <c r="E580" i="3"/>
  <c r="D580" i="3"/>
  <c r="F579" i="3"/>
  <c r="E579" i="3"/>
  <c r="D579" i="3"/>
  <c r="F578" i="3"/>
  <c r="E578" i="3"/>
  <c r="D578" i="3"/>
  <c r="F577" i="3"/>
  <c r="E577" i="3"/>
  <c r="D577" i="3"/>
  <c r="F576" i="3"/>
  <c r="E576" i="3"/>
  <c r="D576" i="3"/>
  <c r="F575" i="3"/>
  <c r="E575" i="3"/>
  <c r="D575" i="3"/>
  <c r="F574" i="3"/>
  <c r="E574" i="3"/>
  <c r="D574" i="3"/>
  <c r="F573" i="3"/>
  <c r="E573" i="3"/>
  <c r="D573" i="3"/>
  <c r="F572" i="3"/>
  <c r="E572" i="3"/>
  <c r="D572" i="3"/>
  <c r="F571" i="3"/>
  <c r="E571" i="3"/>
  <c r="D571" i="3"/>
  <c r="F570" i="3"/>
  <c r="E570" i="3"/>
  <c r="D570" i="3"/>
  <c r="F569" i="3"/>
  <c r="E569" i="3"/>
  <c r="D569" i="3"/>
  <c r="F568" i="3"/>
  <c r="E568" i="3"/>
  <c r="D568" i="3"/>
  <c r="F567" i="3"/>
  <c r="E567" i="3"/>
  <c r="D567" i="3"/>
  <c r="F566" i="3"/>
  <c r="E566" i="3"/>
  <c r="D566" i="3"/>
  <c r="F565" i="3"/>
  <c r="E565" i="3"/>
  <c r="D565" i="3"/>
  <c r="F564" i="3"/>
  <c r="E564" i="3"/>
  <c r="D564" i="3"/>
  <c r="F563" i="3"/>
  <c r="E563" i="3"/>
  <c r="D563" i="3"/>
  <c r="F562" i="3"/>
  <c r="E562" i="3"/>
  <c r="D562" i="3"/>
  <c r="F561" i="3"/>
  <c r="E561" i="3"/>
  <c r="D561" i="3"/>
  <c r="F560" i="3"/>
  <c r="E560" i="3"/>
  <c r="D560" i="3"/>
  <c r="F559" i="3"/>
  <c r="E559" i="3"/>
  <c r="D559" i="3"/>
  <c r="F558" i="3"/>
  <c r="E558" i="3"/>
  <c r="D558" i="3"/>
  <c r="F557" i="3"/>
  <c r="E557" i="3"/>
  <c r="D557" i="3"/>
  <c r="F556" i="3"/>
  <c r="E556" i="3"/>
  <c r="D556" i="3"/>
  <c r="F555" i="3"/>
  <c r="E555" i="3"/>
  <c r="D555" i="3"/>
  <c r="F554" i="3"/>
  <c r="E554" i="3"/>
  <c r="D554" i="3"/>
  <c r="F553" i="3"/>
  <c r="E553" i="3"/>
  <c r="D553" i="3"/>
  <c r="F552" i="3"/>
  <c r="E552" i="3"/>
  <c r="D552" i="3"/>
  <c r="F551" i="3"/>
  <c r="E551" i="3"/>
  <c r="D551" i="3"/>
  <c r="F550" i="3"/>
  <c r="E550" i="3"/>
  <c r="D550" i="3"/>
  <c r="F549" i="3"/>
  <c r="E549" i="3"/>
  <c r="D549" i="3"/>
  <c r="F548" i="3"/>
  <c r="E548" i="3"/>
  <c r="D548" i="3"/>
  <c r="F547" i="3"/>
  <c r="E547" i="3"/>
  <c r="D547" i="3"/>
  <c r="F546" i="3"/>
  <c r="E546" i="3"/>
  <c r="D546" i="3"/>
  <c r="F545" i="3"/>
  <c r="E545" i="3"/>
  <c r="D545" i="3"/>
  <c r="F544" i="3"/>
  <c r="E544" i="3"/>
  <c r="D544" i="3"/>
  <c r="F543" i="3"/>
  <c r="E543" i="3"/>
  <c r="D543" i="3"/>
  <c r="F542" i="3"/>
  <c r="E542" i="3"/>
  <c r="D542" i="3"/>
  <c r="F541" i="3"/>
  <c r="E541" i="3"/>
  <c r="D541" i="3"/>
  <c r="F540" i="3"/>
  <c r="E540" i="3"/>
  <c r="D540" i="3"/>
  <c r="F539" i="3"/>
  <c r="E539" i="3"/>
  <c r="D539" i="3"/>
  <c r="F538" i="3"/>
  <c r="E538" i="3"/>
  <c r="D538" i="3"/>
  <c r="F537" i="3"/>
  <c r="E537" i="3"/>
  <c r="D537" i="3"/>
  <c r="F536" i="3"/>
  <c r="E536" i="3"/>
  <c r="D536" i="3"/>
  <c r="F535" i="3"/>
  <c r="E535" i="3"/>
  <c r="D535" i="3"/>
  <c r="F534" i="3"/>
  <c r="E534" i="3"/>
  <c r="D534" i="3"/>
  <c r="F533" i="3"/>
  <c r="E533" i="3"/>
  <c r="D533" i="3"/>
  <c r="F532" i="3"/>
  <c r="E532" i="3"/>
  <c r="D532" i="3"/>
  <c r="F531" i="3"/>
  <c r="E531" i="3"/>
  <c r="D531" i="3"/>
  <c r="F530" i="3"/>
  <c r="E530" i="3"/>
  <c r="D530" i="3"/>
  <c r="F529" i="3"/>
  <c r="E529" i="3"/>
  <c r="D529" i="3"/>
  <c r="F528" i="3"/>
  <c r="E528" i="3"/>
  <c r="D528" i="3"/>
  <c r="F527" i="3"/>
  <c r="E527" i="3"/>
  <c r="D527" i="3"/>
  <c r="F526" i="3"/>
  <c r="E526" i="3"/>
  <c r="D526" i="3"/>
  <c r="F525" i="3"/>
  <c r="E525" i="3"/>
  <c r="D525" i="3"/>
  <c r="F524" i="3"/>
  <c r="E524" i="3"/>
  <c r="D524" i="3"/>
  <c r="F523" i="3"/>
  <c r="E523" i="3"/>
  <c r="D523" i="3"/>
  <c r="F522" i="3"/>
  <c r="E522" i="3"/>
  <c r="D522" i="3"/>
  <c r="G481" i="3" l="1"/>
  <c r="G480" i="3"/>
  <c r="G479" i="3"/>
  <c r="G478" i="3"/>
  <c r="G477" i="3"/>
  <c r="G476" i="3"/>
  <c r="G475" i="3"/>
  <c r="G474" i="3"/>
  <c r="G473" i="3"/>
  <c r="G472" i="3"/>
  <c r="G471" i="3"/>
  <c r="G461" i="3"/>
  <c r="G460" i="3"/>
  <c r="G459" i="3"/>
  <c r="G458" i="3"/>
  <c r="G457" i="3"/>
  <c r="G456" i="3"/>
  <c r="G455" i="3"/>
  <c r="G454" i="3"/>
  <c r="G453" i="3"/>
  <c r="G452" i="3"/>
  <c r="G451" i="3"/>
  <c r="G441" i="3"/>
  <c r="G440" i="3"/>
  <c r="G439" i="3"/>
  <c r="G438" i="3"/>
  <c r="G437" i="3"/>
  <c r="G436" i="3"/>
  <c r="G435" i="3"/>
  <c r="G434" i="3"/>
  <c r="G433" i="3"/>
  <c r="G432" i="3"/>
  <c r="G431" i="3"/>
  <c r="G421" i="3"/>
  <c r="G420" i="3"/>
  <c r="G419" i="3"/>
  <c r="G418" i="3"/>
  <c r="G417" i="3"/>
  <c r="G416" i="3"/>
  <c r="G415" i="3"/>
  <c r="G414" i="3"/>
  <c r="G413" i="3"/>
  <c r="G412" i="3"/>
  <c r="G411" i="3"/>
  <c r="G401" i="3"/>
  <c r="G400" i="3"/>
  <c r="G399" i="3"/>
  <c r="G398" i="3"/>
  <c r="G397" i="3"/>
  <c r="G396" i="3"/>
  <c r="G395" i="3"/>
  <c r="G394" i="3"/>
  <c r="G393" i="3"/>
  <c r="G392" i="3"/>
  <c r="G391" i="3"/>
  <c r="G381" i="3"/>
  <c r="G380" i="3"/>
  <c r="G379" i="3"/>
  <c r="G378" i="3"/>
  <c r="G377" i="3"/>
  <c r="G376" i="3"/>
  <c r="G375" i="3"/>
  <c r="G374" i="3"/>
  <c r="G373" i="3"/>
  <c r="G372" i="3"/>
  <c r="G371" i="3"/>
  <c r="G361" i="3"/>
  <c r="G360" i="3"/>
  <c r="G359" i="3"/>
  <c r="G358" i="3"/>
  <c r="G357" i="3"/>
  <c r="G356" i="3"/>
  <c r="G355" i="3"/>
  <c r="G354" i="3"/>
  <c r="G353" i="3"/>
  <c r="G352" i="3"/>
  <c r="G351" i="3"/>
  <c r="G341" i="3"/>
  <c r="G340" i="3"/>
  <c r="G339" i="3"/>
  <c r="G338" i="3"/>
  <c r="G337" i="3"/>
  <c r="G336" i="3"/>
  <c r="G335" i="3"/>
  <c r="G334" i="3"/>
  <c r="G333" i="3"/>
  <c r="G332" i="3"/>
  <c r="G331" i="3"/>
  <c r="G321" i="3"/>
  <c r="G320" i="3"/>
  <c r="G319" i="3"/>
  <c r="G318" i="3"/>
  <c r="G317" i="3"/>
  <c r="G316" i="3"/>
  <c r="G315" i="3"/>
  <c r="G314" i="3"/>
  <c r="G313" i="3"/>
  <c r="G312" i="3"/>
  <c r="G311" i="3"/>
  <c r="G278" i="3"/>
  <c r="G301" i="3"/>
  <c r="G300" i="3"/>
  <c r="G299" i="3"/>
  <c r="G298" i="3"/>
  <c r="G297" i="3"/>
  <c r="G296" i="3"/>
  <c r="G295" i="3"/>
  <c r="G294" i="3"/>
  <c r="G293" i="3"/>
  <c r="G292" i="3"/>
  <c r="G291" i="3"/>
  <c r="G281" i="3"/>
  <c r="G280" i="3"/>
  <c r="G279" i="3"/>
  <c r="G277" i="3"/>
  <c r="G276" i="3"/>
  <c r="G275" i="3"/>
  <c r="G274" i="3"/>
  <c r="G273" i="3"/>
  <c r="G272" i="3"/>
  <c r="G271" i="3"/>
  <c r="G261" i="3"/>
  <c r="G260" i="3"/>
  <c r="G259" i="3"/>
  <c r="G258" i="3"/>
  <c r="G257" i="3"/>
  <c r="G256" i="3"/>
  <c r="G255" i="3"/>
  <c r="G254" i="3"/>
  <c r="G253" i="3"/>
  <c r="G252" i="3"/>
  <c r="G251" i="3"/>
  <c r="G241" i="3"/>
  <c r="G240" i="3"/>
  <c r="G239" i="3"/>
  <c r="G238" i="3"/>
  <c r="G237" i="3"/>
  <c r="G236" i="3"/>
  <c r="G235" i="3"/>
  <c r="G234" i="3"/>
  <c r="G233" i="3"/>
  <c r="G232" i="3"/>
  <c r="G231" i="3"/>
  <c r="G221" i="3"/>
  <c r="G220" i="3"/>
  <c r="G219" i="3"/>
  <c r="G218" i="3"/>
  <c r="G217" i="3"/>
  <c r="G216" i="3"/>
  <c r="G215" i="3"/>
  <c r="G214" i="3"/>
  <c r="G213" i="3"/>
  <c r="G212" i="3"/>
  <c r="G211" i="3"/>
  <c r="G201" i="3"/>
  <c r="G200" i="3"/>
  <c r="G199" i="3"/>
  <c r="G198" i="3"/>
  <c r="G197" i="3"/>
  <c r="G196" i="3"/>
  <c r="G195" i="3"/>
  <c r="G194" i="3"/>
  <c r="G193" i="3"/>
  <c r="G192" i="3"/>
  <c r="G191" i="3"/>
  <c r="G181" i="3"/>
  <c r="G180" i="3"/>
  <c r="G179" i="3"/>
  <c r="G178" i="3"/>
  <c r="G177" i="3"/>
  <c r="G176" i="3"/>
  <c r="G175" i="3"/>
  <c r="G174" i="3"/>
  <c r="G173" i="3"/>
  <c r="G172" i="3"/>
  <c r="G171" i="3"/>
  <c r="G153" i="3"/>
  <c r="G152" i="3"/>
  <c r="G151" i="3"/>
  <c r="G161" i="3"/>
  <c r="G160" i="3"/>
  <c r="G159" i="3"/>
  <c r="G158" i="3"/>
  <c r="G157" i="3"/>
  <c r="G156" i="3"/>
  <c r="G155" i="3"/>
  <c r="G154" i="3"/>
  <c r="G141" i="3"/>
  <c r="G140" i="3"/>
  <c r="G139" i="3"/>
  <c r="G138" i="3"/>
  <c r="G137" i="3"/>
  <c r="G136" i="3"/>
  <c r="G135" i="3"/>
  <c r="G134" i="3"/>
  <c r="G133" i="3"/>
  <c r="G132" i="3"/>
  <c r="G131" i="3"/>
  <c r="G121" i="3"/>
  <c r="G120" i="3"/>
  <c r="G119" i="3"/>
  <c r="G118" i="3"/>
  <c r="G117" i="3"/>
  <c r="G116" i="3"/>
  <c r="G115" i="3"/>
  <c r="G114" i="3"/>
  <c r="G113" i="3"/>
  <c r="G112" i="3"/>
  <c r="G111" i="3"/>
  <c r="G101" i="3"/>
  <c r="G100" i="3"/>
  <c r="G99" i="3"/>
  <c r="G98" i="3"/>
  <c r="G97" i="3"/>
  <c r="G96" i="3"/>
  <c r="G95" i="3"/>
  <c r="G94" i="3"/>
  <c r="G93" i="3"/>
  <c r="G92" i="3"/>
  <c r="G91" i="3"/>
  <c r="G81" i="3"/>
  <c r="G80" i="3"/>
  <c r="G79" i="3"/>
  <c r="G78" i="3"/>
  <c r="G77" i="3"/>
  <c r="G76" i="3"/>
  <c r="G75" i="3"/>
  <c r="G74" i="3"/>
  <c r="G73" i="3"/>
  <c r="G72" i="3"/>
  <c r="G71" i="3"/>
  <c r="D262" i="3"/>
  <c r="E262" i="3"/>
  <c r="F262" i="3"/>
  <c r="D263" i="3"/>
  <c r="E263" i="3"/>
  <c r="F263" i="3"/>
  <c r="D264" i="3"/>
  <c r="E264" i="3"/>
  <c r="F264" i="3"/>
  <c r="D265" i="3"/>
  <c r="E265" i="3"/>
  <c r="F265" i="3"/>
  <c r="D266" i="3"/>
  <c r="E266" i="3"/>
  <c r="F266" i="3"/>
  <c r="D267" i="3"/>
  <c r="E267" i="3"/>
  <c r="F267" i="3"/>
  <c r="D268" i="3"/>
  <c r="E268" i="3"/>
  <c r="F268" i="3"/>
  <c r="D269" i="3"/>
  <c r="E269" i="3"/>
  <c r="F269" i="3"/>
  <c r="D270" i="3"/>
  <c r="E270" i="3"/>
  <c r="F270" i="3"/>
  <c r="D271" i="3"/>
  <c r="E271" i="3"/>
  <c r="F271" i="3"/>
  <c r="D272" i="3"/>
  <c r="E272" i="3"/>
  <c r="F272" i="3"/>
  <c r="D273" i="3"/>
  <c r="E273" i="3"/>
  <c r="F273" i="3"/>
  <c r="D274" i="3"/>
  <c r="E274" i="3"/>
  <c r="F274" i="3"/>
  <c r="D275" i="3"/>
  <c r="E275" i="3"/>
  <c r="F275" i="3"/>
  <c r="D276" i="3"/>
  <c r="E276" i="3"/>
  <c r="F276" i="3"/>
  <c r="D277" i="3"/>
  <c r="E277" i="3"/>
  <c r="F277" i="3"/>
  <c r="D278" i="3"/>
  <c r="E278" i="3"/>
  <c r="F278" i="3"/>
  <c r="D279" i="3"/>
  <c r="E279" i="3"/>
  <c r="F279" i="3"/>
  <c r="D280" i="3"/>
  <c r="E280" i="3"/>
  <c r="F280" i="3"/>
  <c r="D281" i="3"/>
  <c r="E281" i="3"/>
  <c r="F281" i="3"/>
  <c r="D282" i="3"/>
  <c r="E282" i="3"/>
  <c r="F282" i="3"/>
  <c r="D283" i="3"/>
  <c r="E283" i="3"/>
  <c r="F283" i="3"/>
  <c r="D284" i="3"/>
  <c r="E284" i="3"/>
  <c r="F284" i="3"/>
  <c r="D285" i="3"/>
  <c r="E285" i="3"/>
  <c r="F285" i="3"/>
  <c r="D286" i="3"/>
  <c r="E286" i="3"/>
  <c r="F286" i="3"/>
  <c r="D287" i="3"/>
  <c r="E287" i="3"/>
  <c r="F287" i="3"/>
  <c r="D288" i="3"/>
  <c r="E288" i="3"/>
  <c r="F288" i="3"/>
  <c r="D289" i="3"/>
  <c r="E289" i="3"/>
  <c r="F289" i="3"/>
  <c r="D290" i="3"/>
  <c r="E290" i="3"/>
  <c r="F290" i="3"/>
  <c r="D291" i="3"/>
  <c r="E291" i="3"/>
  <c r="F291" i="3"/>
  <c r="D292" i="3"/>
  <c r="E292" i="3"/>
  <c r="F292" i="3"/>
  <c r="D293" i="3"/>
  <c r="E293" i="3"/>
  <c r="F293" i="3"/>
  <c r="D294" i="3"/>
  <c r="E294" i="3"/>
  <c r="F294" i="3"/>
  <c r="D295" i="3"/>
  <c r="E295" i="3"/>
  <c r="F295" i="3"/>
  <c r="D296" i="3"/>
  <c r="E296" i="3"/>
  <c r="F296" i="3"/>
  <c r="D297" i="3"/>
  <c r="E297" i="3"/>
  <c r="F297" i="3"/>
  <c r="D298" i="3"/>
  <c r="E298" i="3"/>
  <c r="F298" i="3"/>
  <c r="D299" i="3"/>
  <c r="E299" i="3"/>
  <c r="F299" i="3"/>
  <c r="D300" i="3"/>
  <c r="E300" i="3"/>
  <c r="F300" i="3"/>
  <c r="D301" i="3"/>
  <c r="E301" i="3"/>
  <c r="F301" i="3"/>
  <c r="D302" i="3"/>
  <c r="E302" i="3"/>
  <c r="F302" i="3"/>
  <c r="D303" i="3"/>
  <c r="E303" i="3"/>
  <c r="F303" i="3"/>
  <c r="D304" i="3"/>
  <c r="E304" i="3"/>
  <c r="F304" i="3"/>
  <c r="D305" i="3"/>
  <c r="E305" i="3"/>
  <c r="F305" i="3"/>
  <c r="D306" i="3"/>
  <c r="E306" i="3"/>
  <c r="F306" i="3"/>
  <c r="D307" i="3"/>
  <c r="E307" i="3"/>
  <c r="F307" i="3"/>
  <c r="D308" i="3"/>
  <c r="E308" i="3"/>
  <c r="F308" i="3"/>
  <c r="D309" i="3"/>
  <c r="E309" i="3"/>
  <c r="F309" i="3"/>
  <c r="D310" i="3"/>
  <c r="E310" i="3"/>
  <c r="F310" i="3"/>
  <c r="D311" i="3"/>
  <c r="E311" i="3"/>
  <c r="F311" i="3"/>
  <c r="D312" i="3"/>
  <c r="E312" i="3"/>
  <c r="F312" i="3"/>
  <c r="D313" i="3"/>
  <c r="E313" i="3"/>
  <c r="F313" i="3"/>
  <c r="D314" i="3"/>
  <c r="E314" i="3"/>
  <c r="F314" i="3"/>
  <c r="D315" i="3"/>
  <c r="E315" i="3"/>
  <c r="F315" i="3"/>
  <c r="D316" i="3"/>
  <c r="E316" i="3"/>
  <c r="F316" i="3"/>
  <c r="D317" i="3"/>
  <c r="E317" i="3"/>
  <c r="F317" i="3"/>
  <c r="D318" i="3"/>
  <c r="E318" i="3"/>
  <c r="F318" i="3"/>
  <c r="D319" i="3"/>
  <c r="E319" i="3"/>
  <c r="F319" i="3"/>
  <c r="D320" i="3"/>
  <c r="E320" i="3"/>
  <c r="F320" i="3"/>
  <c r="D321" i="3"/>
  <c r="E321" i="3"/>
  <c r="F321" i="3"/>
  <c r="D322" i="3"/>
  <c r="E322" i="3"/>
  <c r="F322" i="3"/>
  <c r="D323" i="3"/>
  <c r="E323" i="3"/>
  <c r="F323" i="3"/>
  <c r="D324" i="3"/>
  <c r="E324" i="3"/>
  <c r="F324" i="3"/>
  <c r="D325" i="3"/>
  <c r="E325" i="3"/>
  <c r="F325" i="3"/>
  <c r="D326" i="3"/>
  <c r="E326" i="3"/>
  <c r="F326" i="3"/>
  <c r="D327" i="3"/>
  <c r="E327" i="3"/>
  <c r="F327" i="3"/>
  <c r="D328" i="3"/>
  <c r="E328" i="3"/>
  <c r="F328" i="3"/>
  <c r="D329" i="3"/>
  <c r="E329" i="3"/>
  <c r="F329" i="3"/>
  <c r="D330" i="3"/>
  <c r="E330" i="3"/>
  <c r="F330" i="3"/>
  <c r="D331" i="3"/>
  <c r="E331" i="3"/>
  <c r="F331" i="3"/>
  <c r="D332" i="3"/>
  <c r="E332" i="3"/>
  <c r="F332" i="3"/>
  <c r="D333" i="3"/>
  <c r="E333" i="3"/>
  <c r="F333" i="3"/>
  <c r="D334" i="3"/>
  <c r="E334" i="3"/>
  <c r="F334" i="3"/>
  <c r="D335" i="3"/>
  <c r="E335" i="3"/>
  <c r="F335" i="3"/>
  <c r="D336" i="3"/>
  <c r="E336" i="3"/>
  <c r="F336" i="3"/>
  <c r="D337" i="3"/>
  <c r="E337" i="3"/>
  <c r="F337" i="3"/>
  <c r="D338" i="3"/>
  <c r="E338" i="3"/>
  <c r="F338" i="3"/>
  <c r="D339" i="3"/>
  <c r="E339" i="3"/>
  <c r="F339" i="3"/>
  <c r="D340" i="3"/>
  <c r="E340" i="3"/>
  <c r="F340" i="3"/>
  <c r="D341" i="3"/>
  <c r="E341" i="3"/>
  <c r="F341" i="3"/>
  <c r="D342" i="3"/>
  <c r="E342" i="3"/>
  <c r="F342" i="3"/>
  <c r="D343" i="3"/>
  <c r="E343" i="3"/>
  <c r="F343" i="3"/>
  <c r="D344" i="3"/>
  <c r="E344" i="3"/>
  <c r="F344" i="3"/>
  <c r="D345" i="3"/>
  <c r="E345" i="3"/>
  <c r="F345" i="3"/>
  <c r="D346" i="3"/>
  <c r="E346" i="3"/>
  <c r="F346" i="3"/>
  <c r="D347" i="3"/>
  <c r="E347" i="3"/>
  <c r="F347" i="3"/>
  <c r="D348" i="3"/>
  <c r="E348" i="3"/>
  <c r="F348" i="3"/>
  <c r="D349" i="3"/>
  <c r="E349" i="3"/>
  <c r="F349" i="3"/>
  <c r="D350" i="3"/>
  <c r="E350" i="3"/>
  <c r="F350" i="3"/>
  <c r="D351" i="3"/>
  <c r="E351" i="3"/>
  <c r="F351" i="3"/>
  <c r="D352" i="3"/>
  <c r="E352" i="3"/>
  <c r="F352" i="3"/>
  <c r="D353" i="3"/>
  <c r="E353" i="3"/>
  <c r="F353" i="3"/>
  <c r="D354" i="3"/>
  <c r="E354" i="3"/>
  <c r="F354" i="3"/>
  <c r="D355" i="3"/>
  <c r="E355" i="3"/>
  <c r="F355" i="3"/>
  <c r="D356" i="3"/>
  <c r="E356" i="3"/>
  <c r="F356" i="3"/>
  <c r="D357" i="3"/>
  <c r="E357" i="3"/>
  <c r="F357" i="3"/>
  <c r="D358" i="3"/>
  <c r="E358" i="3"/>
  <c r="F358" i="3"/>
  <c r="D359" i="3"/>
  <c r="E359" i="3"/>
  <c r="F359" i="3"/>
  <c r="D360" i="3"/>
  <c r="E360" i="3"/>
  <c r="F360" i="3"/>
  <c r="D361" i="3"/>
  <c r="E361" i="3"/>
  <c r="F361" i="3"/>
  <c r="D362" i="3"/>
  <c r="E362" i="3"/>
  <c r="F362" i="3"/>
  <c r="D363" i="3"/>
  <c r="E363" i="3"/>
  <c r="F363" i="3"/>
  <c r="D364" i="3"/>
  <c r="E364" i="3"/>
  <c r="F364" i="3"/>
  <c r="D365" i="3"/>
  <c r="E365" i="3"/>
  <c r="F365" i="3"/>
  <c r="D366" i="3"/>
  <c r="E366" i="3"/>
  <c r="F366" i="3"/>
  <c r="D367" i="3"/>
  <c r="E367" i="3"/>
  <c r="F367" i="3"/>
  <c r="D368" i="3"/>
  <c r="E368" i="3"/>
  <c r="F368" i="3"/>
  <c r="D369" i="3"/>
  <c r="E369" i="3"/>
  <c r="F369" i="3"/>
  <c r="D370" i="3"/>
  <c r="E370" i="3"/>
  <c r="F370" i="3"/>
  <c r="D371" i="3"/>
  <c r="E371" i="3"/>
  <c r="F371" i="3"/>
  <c r="D372" i="3"/>
  <c r="E372" i="3"/>
  <c r="F372" i="3"/>
  <c r="D373" i="3"/>
  <c r="E373" i="3"/>
  <c r="F373" i="3"/>
  <c r="D374" i="3"/>
  <c r="E374" i="3"/>
  <c r="F374" i="3"/>
  <c r="D375" i="3"/>
  <c r="E375" i="3"/>
  <c r="F375" i="3"/>
  <c r="D376" i="3"/>
  <c r="E376" i="3"/>
  <c r="F376" i="3"/>
  <c r="D377" i="3"/>
  <c r="E377" i="3"/>
  <c r="F377" i="3"/>
  <c r="D378" i="3"/>
  <c r="E378" i="3"/>
  <c r="F378" i="3"/>
  <c r="D379" i="3"/>
  <c r="E379" i="3"/>
  <c r="F379" i="3"/>
  <c r="D380" i="3"/>
  <c r="E380" i="3"/>
  <c r="F380" i="3"/>
  <c r="D381" i="3"/>
  <c r="E381" i="3"/>
  <c r="F381" i="3"/>
  <c r="D382" i="3"/>
  <c r="E382" i="3"/>
  <c r="F382" i="3"/>
  <c r="D383" i="3"/>
  <c r="E383" i="3"/>
  <c r="F383" i="3"/>
  <c r="D384" i="3"/>
  <c r="E384" i="3"/>
  <c r="F384" i="3"/>
  <c r="D385" i="3"/>
  <c r="E385" i="3"/>
  <c r="F385" i="3"/>
  <c r="D386" i="3"/>
  <c r="E386" i="3"/>
  <c r="F386" i="3"/>
  <c r="D387" i="3"/>
  <c r="E387" i="3"/>
  <c r="F387" i="3"/>
  <c r="D388" i="3"/>
  <c r="E388" i="3"/>
  <c r="F388" i="3"/>
  <c r="D389" i="3"/>
  <c r="E389" i="3"/>
  <c r="F389" i="3"/>
  <c r="D390" i="3"/>
  <c r="E390" i="3"/>
  <c r="F390" i="3"/>
  <c r="D391" i="3"/>
  <c r="E391" i="3"/>
  <c r="F391" i="3"/>
  <c r="D392" i="3"/>
  <c r="E392" i="3"/>
  <c r="F392" i="3"/>
  <c r="D393" i="3"/>
  <c r="E393" i="3"/>
  <c r="F393" i="3"/>
  <c r="D394" i="3"/>
  <c r="E394" i="3"/>
  <c r="F394" i="3"/>
  <c r="D395" i="3"/>
  <c r="E395" i="3"/>
  <c r="F395" i="3"/>
  <c r="D396" i="3"/>
  <c r="E396" i="3"/>
  <c r="F396" i="3"/>
  <c r="D397" i="3"/>
  <c r="E397" i="3"/>
  <c r="F397" i="3"/>
  <c r="D398" i="3"/>
  <c r="E398" i="3"/>
  <c r="F398" i="3"/>
  <c r="D399" i="3"/>
  <c r="E399" i="3"/>
  <c r="F399" i="3"/>
  <c r="D400" i="3"/>
  <c r="E400" i="3"/>
  <c r="F400" i="3"/>
  <c r="D401" i="3"/>
  <c r="E401" i="3"/>
  <c r="F401" i="3"/>
  <c r="D402" i="3"/>
  <c r="E402" i="3"/>
  <c r="F402" i="3"/>
  <c r="D403" i="3"/>
  <c r="E403" i="3"/>
  <c r="F403" i="3"/>
  <c r="D404" i="3"/>
  <c r="E404" i="3"/>
  <c r="F404" i="3"/>
  <c r="D405" i="3"/>
  <c r="E405" i="3"/>
  <c r="F405" i="3"/>
  <c r="D406" i="3"/>
  <c r="E406" i="3"/>
  <c r="F406" i="3"/>
  <c r="D407" i="3"/>
  <c r="E407" i="3"/>
  <c r="F407" i="3"/>
  <c r="D408" i="3"/>
  <c r="E408" i="3"/>
  <c r="F408" i="3"/>
  <c r="D409" i="3"/>
  <c r="E409" i="3"/>
  <c r="F409" i="3"/>
  <c r="D410" i="3"/>
  <c r="E410" i="3"/>
  <c r="F410" i="3"/>
  <c r="D411" i="3"/>
  <c r="E411" i="3"/>
  <c r="F411" i="3"/>
  <c r="D412" i="3"/>
  <c r="E412" i="3"/>
  <c r="F412" i="3"/>
  <c r="D413" i="3"/>
  <c r="E413" i="3"/>
  <c r="F413" i="3"/>
  <c r="D414" i="3"/>
  <c r="E414" i="3"/>
  <c r="F414" i="3"/>
  <c r="D415" i="3"/>
  <c r="E415" i="3"/>
  <c r="F415" i="3"/>
  <c r="D416" i="3"/>
  <c r="E416" i="3"/>
  <c r="F416" i="3"/>
  <c r="D417" i="3"/>
  <c r="E417" i="3"/>
  <c r="F417" i="3"/>
  <c r="D418" i="3"/>
  <c r="E418" i="3"/>
  <c r="F418" i="3"/>
  <c r="D419" i="3"/>
  <c r="E419" i="3"/>
  <c r="F419" i="3"/>
  <c r="D420" i="3"/>
  <c r="E420" i="3"/>
  <c r="F420" i="3"/>
  <c r="D421" i="3"/>
  <c r="E421" i="3"/>
  <c r="F421" i="3"/>
  <c r="D422" i="3"/>
  <c r="E422" i="3"/>
  <c r="F422" i="3"/>
  <c r="D423" i="3"/>
  <c r="E423" i="3"/>
  <c r="F423" i="3"/>
  <c r="D424" i="3"/>
  <c r="E424" i="3"/>
  <c r="F424" i="3"/>
  <c r="D425" i="3"/>
  <c r="E425" i="3"/>
  <c r="F425" i="3"/>
  <c r="D426" i="3"/>
  <c r="E426" i="3"/>
  <c r="F426" i="3"/>
  <c r="D427" i="3"/>
  <c r="E427" i="3"/>
  <c r="F427" i="3"/>
  <c r="D428" i="3"/>
  <c r="E428" i="3"/>
  <c r="F428" i="3"/>
  <c r="D429" i="3"/>
  <c r="E429" i="3"/>
  <c r="F429" i="3"/>
  <c r="D430" i="3"/>
  <c r="E430" i="3"/>
  <c r="F430" i="3"/>
  <c r="D431" i="3"/>
  <c r="E431" i="3"/>
  <c r="F431" i="3"/>
  <c r="D432" i="3"/>
  <c r="E432" i="3"/>
  <c r="F432" i="3"/>
  <c r="D433" i="3"/>
  <c r="E433" i="3"/>
  <c r="F433" i="3"/>
  <c r="D434" i="3"/>
  <c r="E434" i="3"/>
  <c r="F434" i="3"/>
  <c r="D435" i="3"/>
  <c r="E435" i="3"/>
  <c r="F435" i="3"/>
  <c r="D436" i="3"/>
  <c r="E436" i="3"/>
  <c r="F436" i="3"/>
  <c r="D437" i="3"/>
  <c r="E437" i="3"/>
  <c r="F437" i="3"/>
  <c r="D438" i="3"/>
  <c r="E438" i="3"/>
  <c r="F438" i="3"/>
  <c r="D439" i="3"/>
  <c r="E439" i="3"/>
  <c r="F439" i="3"/>
  <c r="D440" i="3"/>
  <c r="E440" i="3"/>
  <c r="F440" i="3"/>
  <c r="D441" i="3"/>
  <c r="E441" i="3"/>
  <c r="F441" i="3"/>
  <c r="D442" i="3"/>
  <c r="E442" i="3"/>
  <c r="F442" i="3"/>
  <c r="D443" i="3"/>
  <c r="E443" i="3"/>
  <c r="F443" i="3"/>
  <c r="D444" i="3"/>
  <c r="E444" i="3"/>
  <c r="F444" i="3"/>
  <c r="D445" i="3"/>
  <c r="E445" i="3"/>
  <c r="F445" i="3"/>
  <c r="D446" i="3"/>
  <c r="E446" i="3"/>
  <c r="F446" i="3"/>
  <c r="D447" i="3"/>
  <c r="E447" i="3"/>
  <c r="F447" i="3"/>
  <c r="D448" i="3"/>
  <c r="E448" i="3"/>
  <c r="F448" i="3"/>
  <c r="D449" i="3"/>
  <c r="E449" i="3"/>
  <c r="F449" i="3"/>
  <c r="D450" i="3"/>
  <c r="E450" i="3"/>
  <c r="F450" i="3"/>
  <c r="D451" i="3"/>
  <c r="E451" i="3"/>
  <c r="F451" i="3"/>
  <c r="D452" i="3"/>
  <c r="E452" i="3"/>
  <c r="F452" i="3"/>
  <c r="D453" i="3"/>
  <c r="E453" i="3"/>
  <c r="F453" i="3"/>
  <c r="D454" i="3"/>
  <c r="E454" i="3"/>
  <c r="F454" i="3"/>
  <c r="D455" i="3"/>
  <c r="E455" i="3"/>
  <c r="F455" i="3"/>
  <c r="D456" i="3"/>
  <c r="E456" i="3"/>
  <c r="F456" i="3"/>
  <c r="D457" i="3"/>
  <c r="E457" i="3"/>
  <c r="F457" i="3"/>
  <c r="D458" i="3"/>
  <c r="E458" i="3"/>
  <c r="F458" i="3"/>
  <c r="D459" i="3"/>
  <c r="E459" i="3"/>
  <c r="F459" i="3"/>
  <c r="D460" i="3"/>
  <c r="E460" i="3"/>
  <c r="F460" i="3"/>
  <c r="D461" i="3"/>
  <c r="E461" i="3"/>
  <c r="F461" i="3"/>
  <c r="D462" i="3"/>
  <c r="E462" i="3"/>
  <c r="F462" i="3"/>
  <c r="D463" i="3"/>
  <c r="E463" i="3"/>
  <c r="F463" i="3"/>
  <c r="D464" i="3"/>
  <c r="E464" i="3"/>
  <c r="F464" i="3"/>
  <c r="D465" i="3"/>
  <c r="E465" i="3"/>
  <c r="F465" i="3"/>
  <c r="D466" i="3"/>
  <c r="E466" i="3"/>
  <c r="F466" i="3"/>
  <c r="D467" i="3"/>
  <c r="E467" i="3"/>
  <c r="F467" i="3"/>
  <c r="D468" i="3"/>
  <c r="E468" i="3"/>
  <c r="F468" i="3"/>
  <c r="D469" i="3"/>
  <c r="E469" i="3"/>
  <c r="F469" i="3"/>
  <c r="D470" i="3"/>
  <c r="E470" i="3"/>
  <c r="F470" i="3"/>
  <c r="D471" i="3"/>
  <c r="E471" i="3"/>
  <c r="F471" i="3"/>
  <c r="D472" i="3"/>
  <c r="E472" i="3"/>
  <c r="F472" i="3"/>
  <c r="D473" i="3"/>
  <c r="E473" i="3"/>
  <c r="F473" i="3"/>
  <c r="D474" i="3"/>
  <c r="E474" i="3"/>
  <c r="F474" i="3"/>
  <c r="D475" i="3"/>
  <c r="E475" i="3"/>
  <c r="F475" i="3"/>
  <c r="D476" i="3"/>
  <c r="E476" i="3"/>
  <c r="F476" i="3"/>
  <c r="D477" i="3"/>
  <c r="E477" i="3"/>
  <c r="F477" i="3"/>
  <c r="D478" i="3"/>
  <c r="E478" i="3"/>
  <c r="F478" i="3"/>
  <c r="D479" i="3"/>
  <c r="E479" i="3"/>
  <c r="F479" i="3"/>
  <c r="D480" i="3"/>
  <c r="E480" i="3"/>
  <c r="F480" i="3"/>
  <c r="D481" i="3"/>
  <c r="E481" i="3"/>
  <c r="F481" i="3"/>
  <c r="D482" i="3"/>
  <c r="E482" i="3"/>
  <c r="F482" i="3"/>
  <c r="D483" i="3"/>
  <c r="E483" i="3"/>
  <c r="F483" i="3"/>
  <c r="D484" i="3"/>
  <c r="E484" i="3"/>
  <c r="F484" i="3"/>
  <c r="D485" i="3"/>
  <c r="E485" i="3"/>
  <c r="F485" i="3"/>
  <c r="D486" i="3"/>
  <c r="E486" i="3"/>
  <c r="F486" i="3"/>
  <c r="D487" i="3"/>
  <c r="E487" i="3"/>
  <c r="F487" i="3"/>
  <c r="D488" i="3"/>
  <c r="E488" i="3"/>
  <c r="F488" i="3"/>
  <c r="D489" i="3"/>
  <c r="E489" i="3"/>
  <c r="F489" i="3"/>
  <c r="D490" i="3"/>
  <c r="E490" i="3"/>
  <c r="F490" i="3"/>
  <c r="D491" i="3"/>
  <c r="E491" i="3"/>
  <c r="F491" i="3"/>
  <c r="D492" i="3"/>
  <c r="E492" i="3"/>
  <c r="F492" i="3"/>
  <c r="D493" i="3"/>
  <c r="E493" i="3"/>
  <c r="F493" i="3"/>
  <c r="D494" i="3"/>
  <c r="E494" i="3"/>
  <c r="F494" i="3"/>
  <c r="D495" i="3"/>
  <c r="E495" i="3"/>
  <c r="F495" i="3"/>
  <c r="D496" i="3"/>
  <c r="E496" i="3"/>
  <c r="F496" i="3"/>
  <c r="D497" i="3"/>
  <c r="E497" i="3"/>
  <c r="F497" i="3"/>
  <c r="D498" i="3"/>
  <c r="E498" i="3"/>
  <c r="F498" i="3"/>
  <c r="D499" i="3"/>
  <c r="E499" i="3"/>
  <c r="F499" i="3"/>
  <c r="D500" i="3"/>
  <c r="E500" i="3"/>
  <c r="F500" i="3"/>
  <c r="D501" i="3"/>
  <c r="E501" i="3"/>
  <c r="F501" i="3"/>
  <c r="D502" i="3"/>
  <c r="E502" i="3"/>
  <c r="F502" i="3"/>
  <c r="D503" i="3"/>
  <c r="E503" i="3"/>
  <c r="F503" i="3"/>
  <c r="D504" i="3"/>
  <c r="E504" i="3"/>
  <c r="F504" i="3"/>
  <c r="D505" i="3"/>
  <c r="E505" i="3"/>
  <c r="F505" i="3"/>
  <c r="D506" i="3"/>
  <c r="E506" i="3"/>
  <c r="F506" i="3"/>
  <c r="D507" i="3"/>
  <c r="E507" i="3"/>
  <c r="F507" i="3"/>
  <c r="D508" i="3"/>
  <c r="E508" i="3"/>
  <c r="F508" i="3"/>
  <c r="D509" i="3"/>
  <c r="E509" i="3"/>
  <c r="F509" i="3"/>
  <c r="D510" i="3"/>
  <c r="E510" i="3"/>
  <c r="F510" i="3"/>
  <c r="D511" i="3"/>
  <c r="E511" i="3"/>
  <c r="F511" i="3"/>
  <c r="D512" i="3"/>
  <c r="E512" i="3"/>
  <c r="F512" i="3"/>
  <c r="D513" i="3"/>
  <c r="E513" i="3"/>
  <c r="F513" i="3"/>
  <c r="D514" i="3"/>
  <c r="E514" i="3"/>
  <c r="F514" i="3"/>
  <c r="D515" i="3"/>
  <c r="E515" i="3"/>
  <c r="F515" i="3"/>
  <c r="D516" i="3"/>
  <c r="E516" i="3"/>
  <c r="F516" i="3"/>
  <c r="D517" i="3"/>
  <c r="E517" i="3"/>
  <c r="F517" i="3"/>
  <c r="D518" i="3"/>
  <c r="E518" i="3"/>
  <c r="F518" i="3"/>
  <c r="D519" i="3"/>
  <c r="E519" i="3"/>
  <c r="F519" i="3"/>
  <c r="D520" i="3"/>
  <c r="E520" i="3"/>
  <c r="F520" i="3"/>
  <c r="D521" i="3"/>
  <c r="E521" i="3"/>
  <c r="F521" i="3"/>
  <c r="G61" i="3"/>
  <c r="G60" i="3"/>
  <c r="G59" i="3"/>
  <c r="G58" i="3"/>
  <c r="G57" i="3"/>
  <c r="G56" i="3"/>
  <c r="G55" i="3"/>
  <c r="G54" i="3"/>
  <c r="G53" i="3"/>
  <c r="G52" i="3"/>
  <c r="G51" i="3"/>
  <c r="G41" i="3"/>
  <c r="G40" i="3"/>
  <c r="G39" i="3"/>
  <c r="G38" i="3"/>
  <c r="G37" i="3"/>
  <c r="G36" i="3"/>
  <c r="G35" i="3"/>
  <c r="G34" i="3"/>
  <c r="G33" i="3"/>
  <c r="G32" i="3"/>
  <c r="G31" i="3"/>
  <c r="G21" i="3"/>
  <c r="G20" i="3"/>
  <c r="G19" i="3"/>
  <c r="G18" i="3"/>
  <c r="G17" i="3"/>
  <c r="G16" i="3"/>
  <c r="G15" i="3"/>
  <c r="G14" i="3"/>
  <c r="G13" i="3"/>
  <c r="G12" i="3"/>
  <c r="G11" i="3"/>
  <c r="D42" i="3"/>
  <c r="E42" i="3"/>
  <c r="F42" i="3"/>
  <c r="D43" i="3"/>
  <c r="E43" i="3"/>
  <c r="F43" i="3"/>
  <c r="D44" i="3"/>
  <c r="E44" i="3"/>
  <c r="F44" i="3"/>
  <c r="D45" i="3"/>
  <c r="E45" i="3"/>
  <c r="F45" i="3"/>
  <c r="D46" i="3"/>
  <c r="E46" i="3"/>
  <c r="F46" i="3"/>
  <c r="D47" i="3"/>
  <c r="E47" i="3"/>
  <c r="F47" i="3"/>
  <c r="D48" i="3"/>
  <c r="E48" i="3"/>
  <c r="F48" i="3"/>
  <c r="D49" i="3"/>
  <c r="E49" i="3"/>
  <c r="F49" i="3"/>
  <c r="D50" i="3"/>
  <c r="E50" i="3"/>
  <c r="F50" i="3"/>
  <c r="D51" i="3"/>
  <c r="E51" i="3"/>
  <c r="F51" i="3"/>
  <c r="D52" i="3"/>
  <c r="E52" i="3"/>
  <c r="F52" i="3"/>
  <c r="D53" i="3"/>
  <c r="E53" i="3"/>
  <c r="F53" i="3"/>
  <c r="D54" i="3"/>
  <c r="E54" i="3"/>
  <c r="F54" i="3"/>
  <c r="D55" i="3"/>
  <c r="E55" i="3"/>
  <c r="F55" i="3"/>
  <c r="D56" i="3"/>
  <c r="E56" i="3"/>
  <c r="F56" i="3"/>
  <c r="D57" i="3"/>
  <c r="E57" i="3"/>
  <c r="F57" i="3"/>
  <c r="D58" i="3"/>
  <c r="E58" i="3"/>
  <c r="F58" i="3"/>
  <c r="D59" i="3"/>
  <c r="E59" i="3"/>
  <c r="F59" i="3"/>
  <c r="D60" i="3"/>
  <c r="E60" i="3"/>
  <c r="F60" i="3"/>
  <c r="D61" i="3"/>
  <c r="E61" i="3"/>
  <c r="F61" i="3"/>
  <c r="D62" i="3"/>
  <c r="E62" i="3"/>
  <c r="F62" i="3"/>
  <c r="D63" i="3"/>
  <c r="E63" i="3"/>
  <c r="F63" i="3"/>
  <c r="D64" i="3"/>
  <c r="E64" i="3"/>
  <c r="F64" i="3"/>
  <c r="D65" i="3"/>
  <c r="E65" i="3"/>
  <c r="F65" i="3"/>
  <c r="D66" i="3"/>
  <c r="E66" i="3"/>
  <c r="F66" i="3"/>
  <c r="D67" i="3"/>
  <c r="E67" i="3"/>
  <c r="F67" i="3"/>
  <c r="D68" i="3"/>
  <c r="E68" i="3"/>
  <c r="F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F81" i="3"/>
  <c r="D82" i="3"/>
  <c r="E82" i="3"/>
  <c r="F82" i="3"/>
  <c r="D83" i="3"/>
  <c r="E83" i="3"/>
  <c r="F83" i="3"/>
  <c r="D84" i="3"/>
  <c r="E84" i="3"/>
  <c r="F84" i="3"/>
  <c r="D85" i="3"/>
  <c r="E85" i="3"/>
  <c r="F85" i="3"/>
  <c r="D86" i="3"/>
  <c r="E86" i="3"/>
  <c r="F86" i="3"/>
  <c r="D87" i="3"/>
  <c r="E87" i="3"/>
  <c r="F87" i="3"/>
  <c r="D88" i="3"/>
  <c r="E88" i="3"/>
  <c r="F88" i="3"/>
  <c r="D89" i="3"/>
  <c r="E89" i="3"/>
  <c r="F89" i="3"/>
  <c r="D90" i="3"/>
  <c r="E90" i="3"/>
  <c r="F90" i="3"/>
  <c r="D91" i="3"/>
  <c r="E91" i="3"/>
  <c r="F91" i="3"/>
  <c r="D92" i="3"/>
  <c r="E92" i="3"/>
  <c r="F92" i="3"/>
  <c r="D93" i="3"/>
  <c r="E93" i="3"/>
  <c r="F93" i="3"/>
  <c r="D94" i="3"/>
  <c r="E94" i="3"/>
  <c r="F94" i="3"/>
  <c r="D95" i="3"/>
  <c r="E95" i="3"/>
  <c r="F95" i="3"/>
  <c r="D96" i="3"/>
  <c r="E96" i="3"/>
  <c r="F96" i="3"/>
  <c r="D97" i="3"/>
  <c r="E97" i="3"/>
  <c r="F97" i="3"/>
  <c r="D98" i="3"/>
  <c r="E98" i="3"/>
  <c r="F98" i="3"/>
  <c r="D99" i="3"/>
  <c r="E99" i="3"/>
  <c r="F99" i="3"/>
  <c r="D100" i="3"/>
  <c r="E100" i="3"/>
  <c r="F100" i="3"/>
  <c r="D101" i="3"/>
  <c r="E101" i="3"/>
  <c r="F101" i="3"/>
  <c r="D102" i="3"/>
  <c r="E102" i="3"/>
  <c r="F102" i="3"/>
  <c r="D103" i="3"/>
  <c r="E103" i="3"/>
  <c r="F103" i="3"/>
  <c r="D104" i="3"/>
  <c r="E104" i="3"/>
  <c r="F104" i="3"/>
  <c r="D105" i="3"/>
  <c r="E105" i="3"/>
  <c r="F105" i="3"/>
  <c r="D106" i="3"/>
  <c r="E106" i="3"/>
  <c r="F106" i="3"/>
  <c r="D107" i="3"/>
  <c r="E107" i="3"/>
  <c r="F107" i="3"/>
  <c r="D108" i="3"/>
  <c r="E108" i="3"/>
  <c r="F108" i="3"/>
  <c r="D109" i="3"/>
  <c r="E109" i="3"/>
  <c r="F109" i="3"/>
  <c r="D110" i="3"/>
  <c r="E110" i="3"/>
  <c r="F110" i="3"/>
  <c r="D111" i="3"/>
  <c r="E111" i="3"/>
  <c r="F111" i="3"/>
  <c r="D112" i="3"/>
  <c r="E112" i="3"/>
  <c r="F112" i="3"/>
  <c r="D113" i="3"/>
  <c r="E113" i="3"/>
  <c r="F113" i="3"/>
  <c r="D114" i="3"/>
  <c r="E114" i="3"/>
  <c r="F114" i="3"/>
  <c r="D115" i="3"/>
  <c r="E115" i="3"/>
  <c r="F115" i="3"/>
  <c r="D116" i="3"/>
  <c r="E116" i="3"/>
  <c r="F116" i="3"/>
  <c r="D117" i="3"/>
  <c r="E117" i="3"/>
  <c r="F117" i="3"/>
  <c r="D118" i="3"/>
  <c r="E118" i="3"/>
  <c r="F118" i="3"/>
  <c r="D119" i="3"/>
  <c r="E119" i="3"/>
  <c r="F119" i="3"/>
  <c r="D120" i="3"/>
  <c r="E120" i="3"/>
  <c r="F120" i="3"/>
  <c r="D121" i="3"/>
  <c r="E121" i="3"/>
  <c r="F121" i="3"/>
  <c r="D122" i="3"/>
  <c r="E122" i="3"/>
  <c r="F122" i="3"/>
  <c r="D123" i="3"/>
  <c r="E123" i="3"/>
  <c r="F123" i="3"/>
  <c r="D124" i="3"/>
  <c r="E124" i="3"/>
  <c r="F124" i="3"/>
  <c r="D125" i="3"/>
  <c r="E125" i="3"/>
  <c r="F125" i="3"/>
  <c r="D126" i="3"/>
  <c r="E126" i="3"/>
  <c r="F126" i="3"/>
  <c r="D127" i="3"/>
  <c r="E127" i="3"/>
  <c r="F127" i="3"/>
  <c r="D128" i="3"/>
  <c r="E128" i="3"/>
  <c r="F128" i="3"/>
  <c r="D129" i="3"/>
  <c r="E129" i="3"/>
  <c r="F129" i="3"/>
  <c r="D130" i="3"/>
  <c r="E130" i="3"/>
  <c r="F130" i="3"/>
  <c r="D131" i="3"/>
  <c r="E131" i="3"/>
  <c r="F131" i="3"/>
  <c r="D132" i="3"/>
  <c r="E132" i="3"/>
  <c r="F132" i="3"/>
  <c r="D133" i="3"/>
  <c r="E133" i="3"/>
  <c r="F133" i="3"/>
  <c r="D134" i="3"/>
  <c r="E134" i="3"/>
  <c r="F134" i="3"/>
  <c r="D135" i="3"/>
  <c r="E135" i="3"/>
  <c r="F135" i="3"/>
  <c r="D136" i="3"/>
  <c r="E136" i="3"/>
  <c r="F136" i="3"/>
  <c r="D137" i="3"/>
  <c r="E137" i="3"/>
  <c r="F137" i="3"/>
  <c r="D138" i="3"/>
  <c r="E138" i="3"/>
  <c r="F138" i="3"/>
  <c r="D139" i="3"/>
  <c r="E139" i="3"/>
  <c r="F139" i="3"/>
  <c r="D140" i="3"/>
  <c r="E140" i="3"/>
  <c r="F140" i="3"/>
  <c r="D141" i="3"/>
  <c r="E141" i="3"/>
  <c r="F141" i="3"/>
  <c r="D142" i="3"/>
  <c r="E142" i="3"/>
  <c r="F142" i="3"/>
  <c r="D143" i="3"/>
  <c r="E143" i="3"/>
  <c r="F143" i="3"/>
  <c r="D144" i="3"/>
  <c r="E144" i="3"/>
  <c r="F144" i="3"/>
  <c r="D145" i="3"/>
  <c r="E145" i="3"/>
  <c r="F145" i="3"/>
  <c r="D146" i="3"/>
  <c r="E146" i="3"/>
  <c r="F146" i="3"/>
  <c r="D147" i="3"/>
  <c r="E147" i="3"/>
  <c r="F147" i="3"/>
  <c r="D148" i="3"/>
  <c r="E148" i="3"/>
  <c r="F148" i="3"/>
  <c r="D149" i="3"/>
  <c r="E149" i="3"/>
  <c r="F149" i="3"/>
  <c r="D150" i="3"/>
  <c r="E150" i="3"/>
  <c r="F150" i="3"/>
  <c r="D151" i="3"/>
  <c r="E151" i="3"/>
  <c r="F151" i="3"/>
  <c r="D152" i="3"/>
  <c r="E152" i="3"/>
  <c r="F152" i="3"/>
  <c r="D153" i="3"/>
  <c r="E153" i="3"/>
  <c r="F153" i="3"/>
  <c r="D154" i="3"/>
  <c r="E154" i="3"/>
  <c r="F154" i="3"/>
  <c r="D155" i="3"/>
  <c r="E155" i="3"/>
  <c r="F155" i="3"/>
  <c r="D156" i="3"/>
  <c r="E156" i="3"/>
  <c r="F156" i="3"/>
  <c r="D157" i="3"/>
  <c r="E157" i="3"/>
  <c r="F157" i="3"/>
  <c r="D158" i="3"/>
  <c r="E158" i="3"/>
  <c r="F158" i="3"/>
  <c r="D159" i="3"/>
  <c r="E159" i="3"/>
  <c r="F159" i="3"/>
  <c r="D160" i="3"/>
  <c r="E160" i="3"/>
  <c r="F160" i="3"/>
  <c r="D161" i="3"/>
  <c r="E161" i="3"/>
  <c r="F161" i="3"/>
  <c r="D162" i="3"/>
  <c r="E162" i="3"/>
  <c r="F162" i="3"/>
  <c r="D163" i="3"/>
  <c r="E163" i="3"/>
  <c r="F163" i="3"/>
  <c r="D164" i="3"/>
  <c r="E164" i="3"/>
  <c r="F164" i="3"/>
  <c r="D165" i="3"/>
  <c r="E165" i="3"/>
  <c r="F165" i="3"/>
  <c r="D166" i="3"/>
  <c r="E166" i="3"/>
  <c r="F166" i="3"/>
  <c r="D167" i="3"/>
  <c r="E167" i="3"/>
  <c r="F167" i="3"/>
  <c r="D168" i="3"/>
  <c r="E168" i="3"/>
  <c r="F168" i="3"/>
  <c r="D169" i="3"/>
  <c r="E169" i="3"/>
  <c r="F169" i="3"/>
  <c r="D170" i="3"/>
  <c r="E170" i="3"/>
  <c r="F170" i="3"/>
  <c r="D171" i="3"/>
  <c r="E171" i="3"/>
  <c r="F171" i="3"/>
  <c r="D172" i="3"/>
  <c r="E172" i="3"/>
  <c r="F172" i="3"/>
  <c r="D173" i="3"/>
  <c r="E173" i="3"/>
  <c r="F173" i="3"/>
  <c r="D174" i="3"/>
  <c r="E174" i="3"/>
  <c r="F174" i="3"/>
  <c r="D175" i="3"/>
  <c r="E175" i="3"/>
  <c r="F175" i="3"/>
  <c r="D176" i="3"/>
  <c r="E176" i="3"/>
  <c r="F176" i="3"/>
  <c r="D177" i="3"/>
  <c r="E177" i="3"/>
  <c r="F177" i="3"/>
  <c r="D178" i="3"/>
  <c r="E178" i="3"/>
  <c r="F178" i="3"/>
  <c r="D179" i="3"/>
  <c r="E179" i="3"/>
  <c r="F179" i="3"/>
  <c r="D180" i="3"/>
  <c r="E180" i="3"/>
  <c r="F180" i="3"/>
  <c r="D181" i="3"/>
  <c r="E181" i="3"/>
  <c r="F181" i="3"/>
  <c r="D182" i="3"/>
  <c r="E182" i="3"/>
  <c r="F182" i="3"/>
  <c r="D183" i="3"/>
  <c r="E183" i="3"/>
  <c r="F183" i="3"/>
  <c r="D184" i="3"/>
  <c r="E184" i="3"/>
  <c r="F184" i="3"/>
  <c r="D185" i="3"/>
  <c r="E185" i="3"/>
  <c r="F185" i="3"/>
  <c r="D186" i="3"/>
  <c r="E186" i="3"/>
  <c r="F186" i="3"/>
  <c r="D187" i="3"/>
  <c r="E187" i="3"/>
  <c r="F187" i="3"/>
  <c r="D188" i="3"/>
  <c r="E188" i="3"/>
  <c r="F188" i="3"/>
  <c r="D189" i="3"/>
  <c r="E189" i="3"/>
  <c r="F189" i="3"/>
  <c r="D190" i="3"/>
  <c r="E190" i="3"/>
  <c r="F190" i="3"/>
  <c r="D191" i="3"/>
  <c r="E191" i="3"/>
  <c r="F191" i="3"/>
  <c r="D192" i="3"/>
  <c r="E192" i="3"/>
  <c r="F192" i="3"/>
  <c r="D193" i="3"/>
  <c r="E193" i="3"/>
  <c r="F193" i="3"/>
  <c r="D194" i="3"/>
  <c r="E194" i="3"/>
  <c r="F194" i="3"/>
  <c r="D195" i="3"/>
  <c r="E195" i="3"/>
  <c r="F195" i="3"/>
  <c r="D196" i="3"/>
  <c r="E196" i="3"/>
  <c r="F196" i="3"/>
  <c r="D197" i="3"/>
  <c r="E197" i="3"/>
  <c r="F197" i="3"/>
  <c r="D198" i="3"/>
  <c r="E198" i="3"/>
  <c r="F198" i="3"/>
  <c r="D199" i="3"/>
  <c r="E199" i="3"/>
  <c r="F199" i="3"/>
  <c r="D200" i="3"/>
  <c r="E200" i="3"/>
  <c r="F200" i="3"/>
  <c r="D201" i="3"/>
  <c r="E201" i="3"/>
  <c r="F201" i="3"/>
  <c r="D202" i="3"/>
  <c r="E202" i="3"/>
  <c r="F202" i="3"/>
  <c r="D203" i="3"/>
  <c r="E203" i="3"/>
  <c r="F203" i="3"/>
  <c r="D204" i="3"/>
  <c r="E204" i="3"/>
  <c r="F204" i="3"/>
  <c r="D205" i="3"/>
  <c r="E205" i="3"/>
  <c r="F205" i="3"/>
  <c r="D206" i="3"/>
  <c r="E206" i="3"/>
  <c r="F206" i="3"/>
  <c r="D207" i="3"/>
  <c r="E207" i="3"/>
  <c r="F207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2" i="3"/>
  <c r="E212" i="3"/>
  <c r="F212" i="3"/>
  <c r="D213" i="3"/>
  <c r="E213" i="3"/>
  <c r="F213" i="3"/>
  <c r="D214" i="3"/>
  <c r="E214" i="3"/>
  <c r="F214" i="3"/>
  <c r="D215" i="3"/>
  <c r="E215" i="3"/>
  <c r="F215" i="3"/>
  <c r="D216" i="3"/>
  <c r="E216" i="3"/>
  <c r="F216" i="3"/>
  <c r="D217" i="3"/>
  <c r="E217" i="3"/>
  <c r="F217" i="3"/>
  <c r="D218" i="3"/>
  <c r="E218" i="3"/>
  <c r="F218" i="3"/>
  <c r="D219" i="3"/>
  <c r="E219" i="3"/>
  <c r="F219" i="3"/>
  <c r="D220" i="3"/>
  <c r="E220" i="3"/>
  <c r="F220" i="3"/>
  <c r="D221" i="3"/>
  <c r="E221" i="3"/>
  <c r="F221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D226" i="3"/>
  <c r="E226" i="3"/>
  <c r="F226" i="3"/>
  <c r="D227" i="3"/>
  <c r="E227" i="3"/>
  <c r="F227" i="3"/>
  <c r="D228" i="3"/>
  <c r="E228" i="3"/>
  <c r="F228" i="3"/>
  <c r="D229" i="3"/>
  <c r="E229" i="3"/>
  <c r="F229" i="3"/>
  <c r="D230" i="3"/>
  <c r="E230" i="3"/>
  <c r="F230" i="3"/>
  <c r="D231" i="3"/>
  <c r="E231" i="3"/>
  <c r="F231" i="3"/>
  <c r="D232" i="3"/>
  <c r="E232" i="3"/>
  <c r="F232" i="3"/>
  <c r="D233" i="3"/>
  <c r="E233" i="3"/>
  <c r="F233" i="3"/>
  <c r="D234" i="3"/>
  <c r="E234" i="3"/>
  <c r="F234" i="3"/>
  <c r="D235" i="3"/>
  <c r="E235" i="3"/>
  <c r="F235" i="3"/>
  <c r="D236" i="3"/>
  <c r="E236" i="3"/>
  <c r="F236" i="3"/>
  <c r="D237" i="3"/>
  <c r="E237" i="3"/>
  <c r="F237" i="3"/>
  <c r="D238" i="3"/>
  <c r="E238" i="3"/>
  <c r="F238" i="3"/>
  <c r="D239" i="3"/>
  <c r="E239" i="3"/>
  <c r="F239" i="3"/>
  <c r="D240" i="3"/>
  <c r="E240" i="3"/>
  <c r="F240" i="3"/>
  <c r="D241" i="3"/>
  <c r="E241" i="3"/>
  <c r="F241" i="3"/>
  <c r="D242" i="3"/>
  <c r="E242" i="3"/>
  <c r="F242" i="3"/>
  <c r="D243" i="3"/>
  <c r="E243" i="3"/>
  <c r="F243" i="3"/>
  <c r="D244" i="3"/>
  <c r="E244" i="3"/>
  <c r="F244" i="3"/>
  <c r="D245" i="3"/>
  <c r="E245" i="3"/>
  <c r="F245" i="3"/>
  <c r="D246" i="3"/>
  <c r="E246" i="3"/>
  <c r="F246" i="3"/>
  <c r="D247" i="3"/>
  <c r="E247" i="3"/>
  <c r="F247" i="3"/>
  <c r="D248" i="3"/>
  <c r="E248" i="3"/>
  <c r="F248" i="3"/>
  <c r="D249" i="3"/>
  <c r="E249" i="3"/>
  <c r="F249" i="3"/>
  <c r="D250" i="3"/>
  <c r="E250" i="3"/>
  <c r="F250" i="3"/>
  <c r="D251" i="3"/>
  <c r="E251" i="3"/>
  <c r="F251" i="3"/>
  <c r="D252" i="3"/>
  <c r="E252" i="3"/>
  <c r="F252" i="3"/>
  <c r="D253" i="3"/>
  <c r="E253" i="3"/>
  <c r="F253" i="3"/>
  <c r="D254" i="3"/>
  <c r="E254" i="3"/>
  <c r="F254" i="3"/>
  <c r="D255" i="3"/>
  <c r="E255" i="3"/>
  <c r="F255" i="3"/>
  <c r="D256" i="3"/>
  <c r="E256" i="3"/>
  <c r="F256" i="3"/>
  <c r="D257" i="3"/>
  <c r="E257" i="3"/>
  <c r="F257" i="3"/>
  <c r="D258" i="3"/>
  <c r="E258" i="3"/>
  <c r="F258" i="3"/>
  <c r="D259" i="3"/>
  <c r="E259" i="3"/>
  <c r="F259" i="3"/>
  <c r="D260" i="3"/>
  <c r="E260" i="3"/>
  <c r="F260" i="3"/>
  <c r="D261" i="3"/>
  <c r="E261" i="3"/>
  <c r="F26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E3" i="3"/>
  <c r="F3" i="3"/>
  <c r="E4" i="3"/>
  <c r="F4" i="3"/>
  <c r="E5" i="3"/>
  <c r="F5" i="3"/>
  <c r="E6" i="3"/>
  <c r="F6" i="3"/>
  <c r="E7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3" i="3"/>
  <c r="D4" i="3"/>
  <c r="D5" i="3"/>
  <c r="B3" i="3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l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AF10" i="2"/>
  <c r="B515" i="3" l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B565" i="3" s="1"/>
  <c r="B566" i="3" s="1"/>
  <c r="B567" i="3" s="1"/>
  <c r="B568" i="3" s="1"/>
  <c r="B569" i="3" s="1"/>
  <c r="B570" i="3" s="1"/>
  <c r="B571" i="3" s="1"/>
  <c r="B572" i="3" s="1"/>
  <c r="B573" i="3" s="1"/>
  <c r="B574" i="3" s="1"/>
  <c r="B575" i="3" s="1"/>
  <c r="B576" i="3" s="1"/>
  <c r="B577" i="3" s="1"/>
  <c r="B578" i="3" s="1"/>
  <c r="B579" i="3" s="1"/>
  <c r="B580" i="3" s="1"/>
  <c r="B581" i="3" s="1"/>
  <c r="B582" i="3" s="1"/>
  <c r="B583" i="3" s="1"/>
  <c r="B584" i="3" s="1"/>
  <c r="B585" i="3" s="1"/>
  <c r="B586" i="3" s="1"/>
  <c r="B587" i="3" s="1"/>
  <c r="B588" i="3" s="1"/>
  <c r="B589" i="3" s="1"/>
  <c r="B590" i="3" s="1"/>
  <c r="B591" i="3" s="1"/>
  <c r="B592" i="3" s="1"/>
  <c r="B593" i="3" s="1"/>
  <c r="B594" i="3" s="1"/>
  <c r="B595" i="3" s="1"/>
  <c r="B596" i="3" s="1"/>
  <c r="B597" i="3" s="1"/>
  <c r="B598" i="3" s="1"/>
  <c r="B599" i="3" s="1"/>
  <c r="B600" i="3" s="1"/>
  <c r="B601" i="3" s="1"/>
  <c r="B602" i="3" s="1"/>
  <c r="B603" i="3" s="1"/>
  <c r="B604" i="3" s="1"/>
  <c r="B605" i="3" s="1"/>
  <c r="B606" i="3" s="1"/>
  <c r="B607" i="3" s="1"/>
  <c r="B608" i="3" s="1"/>
  <c r="B609" i="3" s="1"/>
  <c r="B610" i="3" s="1"/>
  <c r="B611" i="3" s="1"/>
  <c r="B612" i="3" s="1"/>
  <c r="B613" i="3" s="1"/>
  <c r="B614" i="3" s="1"/>
  <c r="B615" i="3" s="1"/>
  <c r="B616" i="3" s="1"/>
  <c r="B617" i="3" s="1"/>
  <c r="B618" i="3" s="1"/>
  <c r="B619" i="3" s="1"/>
  <c r="B620" i="3" s="1"/>
  <c r="B621" i="3" s="1"/>
  <c r="B622" i="3" s="1"/>
  <c r="B623" i="3" s="1"/>
  <c r="B624" i="3" s="1"/>
  <c r="B625" i="3" s="1"/>
  <c r="B626" i="3" s="1"/>
  <c r="B627" i="3" s="1"/>
  <c r="B628" i="3" s="1"/>
  <c r="B629" i="3" s="1"/>
  <c r="B630" i="3" s="1"/>
  <c r="B631" i="3" s="1"/>
  <c r="B632" i="3" s="1"/>
  <c r="B633" i="3" s="1"/>
  <c r="B634" i="3" s="1"/>
  <c r="B635" i="3" s="1"/>
  <c r="B636" i="3" s="1"/>
  <c r="B637" i="3" s="1"/>
  <c r="B638" i="3" s="1"/>
  <c r="B639" i="3" s="1"/>
  <c r="B640" i="3" s="1"/>
  <c r="B641" i="3" s="1"/>
  <c r="B642" i="3" s="1"/>
  <c r="B643" i="3" s="1"/>
  <c r="B644" i="3" s="1"/>
  <c r="B645" i="3" s="1"/>
  <c r="B646" i="3" s="1"/>
  <c r="B647" i="3" s="1"/>
  <c r="B648" i="3" s="1"/>
  <c r="B649" i="3" s="1"/>
  <c r="B650" i="3" s="1"/>
  <c r="B651" i="3" s="1"/>
  <c r="B652" i="3" s="1"/>
  <c r="B653" i="3" s="1"/>
  <c r="B654" i="3" s="1"/>
  <c r="B655" i="3" s="1"/>
  <c r="B656" i="3" s="1"/>
  <c r="B657" i="3" s="1"/>
  <c r="B658" i="3" s="1"/>
  <c r="B659" i="3" s="1"/>
  <c r="B660" i="3" s="1"/>
  <c r="B661" i="3" s="1"/>
  <c r="B662" i="3" s="1"/>
  <c r="B663" i="3" s="1"/>
  <c r="B664" i="3" s="1"/>
  <c r="B665" i="3" s="1"/>
  <c r="B666" i="3" s="1"/>
  <c r="B667" i="3" s="1"/>
  <c r="B668" i="3" s="1"/>
  <c r="B669" i="3" s="1"/>
  <c r="B670" i="3" s="1"/>
  <c r="B671" i="3" s="1"/>
  <c r="B672" i="3" s="1"/>
  <c r="B673" i="3" s="1"/>
  <c r="B674" i="3" s="1"/>
  <c r="B675" i="3" s="1"/>
  <c r="B676" i="3" s="1"/>
  <c r="B677" i="3" s="1"/>
  <c r="B678" i="3" s="1"/>
  <c r="B679" i="3" s="1"/>
  <c r="B680" i="3" s="1"/>
  <c r="B681" i="3" s="1"/>
  <c r="B682" i="3" s="1"/>
  <c r="B683" i="3" s="1"/>
  <c r="B684" i="3" s="1"/>
  <c r="B685" i="3" s="1"/>
  <c r="B686" i="3" s="1"/>
  <c r="B687" i="3" s="1"/>
  <c r="B688" i="3" s="1"/>
  <c r="B689" i="3" s="1"/>
  <c r="B690" i="3" s="1"/>
  <c r="B691" i="3" s="1"/>
  <c r="B692" i="3" s="1"/>
  <c r="B693" i="3" s="1"/>
  <c r="B694" i="3" s="1"/>
  <c r="B695" i="3" s="1"/>
  <c r="B696" i="3" s="1"/>
  <c r="B697" i="3" s="1"/>
  <c r="B698" i="3" s="1"/>
  <c r="B699" i="3" s="1"/>
  <c r="B700" i="3" s="1"/>
  <c r="B701" i="3" s="1"/>
  <c r="B702" i="3" s="1"/>
  <c r="B703" i="3" s="1"/>
  <c r="B704" i="3" s="1"/>
  <c r="B705" i="3" s="1"/>
  <c r="B706" i="3" s="1"/>
  <c r="B707" i="3" s="1"/>
  <c r="B708" i="3" s="1"/>
  <c r="B709" i="3" s="1"/>
  <c r="B710" i="3" s="1"/>
  <c r="B711" i="3" s="1"/>
  <c r="B712" i="3" s="1"/>
  <c r="B713" i="3" s="1"/>
  <c r="B714" i="3" s="1"/>
  <c r="B715" i="3" s="1"/>
  <c r="B716" i="3" s="1"/>
  <c r="B717" i="3" s="1"/>
  <c r="B718" i="3" s="1"/>
  <c r="B719" i="3" s="1"/>
  <c r="B720" i="3" s="1"/>
  <c r="B721" i="3" s="1"/>
  <c r="B722" i="3" s="1"/>
  <c r="B723" i="3" s="1"/>
  <c r="B724" i="3" s="1"/>
  <c r="B725" i="3" s="1"/>
  <c r="B726" i="3" s="1"/>
  <c r="B727" i="3" s="1"/>
  <c r="B728" i="3" s="1"/>
  <c r="B729" i="3" s="1"/>
  <c r="B730" i="3" s="1"/>
  <c r="B731" i="3" s="1"/>
  <c r="B732" i="3" s="1"/>
  <c r="B733" i="3" s="1"/>
  <c r="B734" i="3" s="1"/>
  <c r="B735" i="3" s="1"/>
  <c r="B736" i="3" s="1"/>
  <c r="B737" i="3" s="1"/>
  <c r="B738" i="3" s="1"/>
  <c r="B739" i="3" s="1"/>
  <c r="B740" i="3" s="1"/>
  <c r="B741" i="3" s="1"/>
  <c r="B742" i="3" s="1"/>
  <c r="B743" i="3" s="1"/>
  <c r="B744" i="3" s="1"/>
  <c r="B745" i="3" s="1"/>
  <c r="B746" i="3" s="1"/>
  <c r="B747" i="3" s="1"/>
  <c r="B748" i="3" s="1"/>
  <c r="B749" i="3" s="1"/>
  <c r="B750" i="3" s="1"/>
  <c r="B751" i="3" s="1"/>
  <c r="B752" i="3" s="1"/>
  <c r="B753" i="3" s="1"/>
  <c r="B754" i="3" s="1"/>
  <c r="B755" i="3" s="1"/>
  <c r="B756" i="3" s="1"/>
  <c r="B757" i="3" s="1"/>
  <c r="B758" i="3" s="1"/>
  <c r="B759" i="3" s="1"/>
  <c r="B760" i="3" s="1"/>
  <c r="B761" i="3" s="1"/>
  <c r="B762" i="3" s="1"/>
  <c r="B763" i="3" s="1"/>
  <c r="B764" i="3" s="1"/>
  <c r="B765" i="3" s="1"/>
  <c r="B766" i="3" s="1"/>
  <c r="B767" i="3" s="1"/>
  <c r="B768" i="3" s="1"/>
  <c r="B769" i="3" s="1"/>
  <c r="B770" i="3" s="1"/>
  <c r="B771" i="3" s="1"/>
  <c r="B772" i="3" s="1"/>
  <c r="B773" i="3" s="1"/>
  <c r="B774" i="3" s="1"/>
  <c r="B775" i="3" s="1"/>
  <c r="B776" i="3" s="1"/>
  <c r="B777" i="3" s="1"/>
  <c r="B778" i="3" s="1"/>
  <c r="B779" i="3" s="1"/>
  <c r="B780" i="3" s="1"/>
  <c r="B781" i="3" s="1"/>
  <c r="B782" i="3" s="1"/>
  <c r="B783" i="3" s="1"/>
  <c r="B784" i="3" s="1"/>
  <c r="B785" i="3" s="1"/>
  <c r="B786" i="3" s="1"/>
  <c r="B787" i="3" s="1"/>
  <c r="B788" i="3" s="1"/>
  <c r="B789" i="3" s="1"/>
  <c r="B790" i="3" s="1"/>
  <c r="B791" i="3" s="1"/>
  <c r="B792" i="3" s="1"/>
  <c r="B793" i="3" s="1"/>
  <c r="B794" i="3" s="1"/>
  <c r="B795" i="3" s="1"/>
  <c r="B796" i="3" s="1"/>
  <c r="B797" i="3" s="1"/>
  <c r="B798" i="3" s="1"/>
  <c r="B799" i="3" s="1"/>
  <c r="B800" i="3" s="1"/>
  <c r="B801" i="3" s="1"/>
  <c r="B802" i="3" s="1"/>
  <c r="B803" i="3" s="1"/>
  <c r="B804" i="3" s="1"/>
  <c r="B805" i="3" s="1"/>
  <c r="B806" i="3" s="1"/>
  <c r="B807" i="3" s="1"/>
  <c r="B808" i="3" s="1"/>
  <c r="B809" i="3" s="1"/>
  <c r="B810" i="3" s="1"/>
  <c r="B811" i="3" s="1"/>
  <c r="B812" i="3" s="1"/>
  <c r="B813" i="3" s="1"/>
  <c r="B814" i="3" s="1"/>
  <c r="B815" i="3" s="1"/>
  <c r="B816" i="3" s="1"/>
  <c r="B817" i="3" s="1"/>
  <c r="B818" i="3" s="1"/>
  <c r="B819" i="3" s="1"/>
  <c r="B820" i="3" s="1"/>
  <c r="B821" i="3" s="1"/>
  <c r="B822" i="3" s="1"/>
  <c r="B823" i="3" s="1"/>
  <c r="B824" i="3" s="1"/>
  <c r="B825" i="3" s="1"/>
  <c r="B826" i="3" s="1"/>
  <c r="B827" i="3" s="1"/>
  <c r="B828" i="3" s="1"/>
  <c r="B829" i="3" s="1"/>
  <c r="B830" i="3" s="1"/>
  <c r="B831" i="3" s="1"/>
  <c r="B832" i="3" s="1"/>
  <c r="B833" i="3" s="1"/>
  <c r="B834" i="3" s="1"/>
  <c r="B835" i="3" s="1"/>
  <c r="B836" i="3" s="1"/>
  <c r="B837" i="3" s="1"/>
  <c r="B838" i="3" s="1"/>
  <c r="B839" i="3" s="1"/>
  <c r="B840" i="3" s="1"/>
  <c r="B841" i="3" s="1"/>
  <c r="B842" i="3" s="1"/>
  <c r="B843" i="3" s="1"/>
  <c r="B844" i="3" s="1"/>
  <c r="B845" i="3" s="1"/>
  <c r="B846" i="3" s="1"/>
  <c r="B847" i="3" s="1"/>
  <c r="B848" i="3" s="1"/>
  <c r="B849" i="3" s="1"/>
  <c r="B850" i="3" s="1"/>
  <c r="B851" i="3" s="1"/>
  <c r="B852" i="3" s="1"/>
  <c r="B853" i="3" s="1"/>
  <c r="B854" i="3" s="1"/>
  <c r="B855" i="3" s="1"/>
  <c r="B856" i="3" s="1"/>
  <c r="B857" i="3" s="1"/>
  <c r="B858" i="3" s="1"/>
  <c r="B859" i="3" s="1"/>
  <c r="B860" i="3" s="1"/>
  <c r="B861" i="3" s="1"/>
  <c r="B862" i="3" s="1"/>
  <c r="B863" i="3" s="1"/>
  <c r="B864" i="3" s="1"/>
  <c r="B865" i="3" s="1"/>
  <c r="B866" i="3" s="1"/>
  <c r="B867" i="3" s="1"/>
  <c r="B868" i="3" s="1"/>
  <c r="B869" i="3" s="1"/>
  <c r="B870" i="3" s="1"/>
  <c r="B871" i="3" s="1"/>
  <c r="B872" i="3" s="1"/>
  <c r="B873" i="3" s="1"/>
  <c r="B874" i="3" s="1"/>
  <c r="B875" i="3" s="1"/>
  <c r="B876" i="3" s="1"/>
  <c r="B877" i="3" s="1"/>
  <c r="B878" i="3" s="1"/>
  <c r="B879" i="3" s="1"/>
  <c r="B880" i="3" s="1"/>
  <c r="B881" i="3" s="1"/>
  <c r="B882" i="3" s="1"/>
  <c r="B883" i="3" s="1"/>
  <c r="B884" i="3" s="1"/>
  <c r="B885" i="3" s="1"/>
  <c r="B886" i="3" s="1"/>
  <c r="B887" i="3" s="1"/>
  <c r="B888" i="3" s="1"/>
  <c r="B889" i="3" s="1"/>
  <c r="B890" i="3" s="1"/>
  <c r="B891" i="3" s="1"/>
  <c r="B892" i="3" s="1"/>
  <c r="B893" i="3" s="1"/>
  <c r="B894" i="3" s="1"/>
  <c r="B895" i="3" s="1"/>
  <c r="B896" i="3" s="1"/>
  <c r="B897" i="3" s="1"/>
  <c r="B898" i="3" s="1"/>
  <c r="B899" i="3" s="1"/>
  <c r="B900" i="3" s="1"/>
  <c r="B901" i="3" s="1"/>
  <c r="B902" i="3" s="1"/>
  <c r="B903" i="3" s="1"/>
  <c r="B904" i="3" s="1"/>
  <c r="B905" i="3" s="1"/>
  <c r="B906" i="3" s="1"/>
  <c r="B907" i="3" s="1"/>
  <c r="B908" i="3" s="1"/>
  <c r="B909" i="3" s="1"/>
  <c r="B910" i="3" s="1"/>
  <c r="B911" i="3" s="1"/>
  <c r="B912" i="3" s="1"/>
  <c r="B913" i="3" s="1"/>
  <c r="B914" i="3" s="1"/>
  <c r="B915" i="3" s="1"/>
  <c r="B916" i="3" s="1"/>
  <c r="B917" i="3" s="1"/>
  <c r="B918" i="3" s="1"/>
  <c r="B919" i="3" s="1"/>
  <c r="B920" i="3" s="1"/>
  <c r="B921" i="3" s="1"/>
  <c r="B922" i="3" s="1"/>
  <c r="B923" i="3" s="1"/>
  <c r="B924" i="3" s="1"/>
  <c r="B925" i="3" s="1"/>
  <c r="B926" i="3" s="1"/>
  <c r="B927" i="3" s="1"/>
  <c r="B928" i="3" s="1"/>
  <c r="B929" i="3" s="1"/>
  <c r="B930" i="3" s="1"/>
  <c r="B931" i="3" s="1"/>
  <c r="B932" i="3" s="1"/>
  <c r="B933" i="3" s="1"/>
  <c r="B934" i="3" s="1"/>
  <c r="B935" i="3" s="1"/>
  <c r="B936" i="3" s="1"/>
  <c r="B937" i="3" s="1"/>
  <c r="B938" i="3" s="1"/>
  <c r="B939" i="3" s="1"/>
  <c r="B940" i="3" s="1"/>
  <c r="B941" i="3" s="1"/>
  <c r="B942" i="3" s="1"/>
  <c r="B943" i="3" s="1"/>
  <c r="B944" i="3" s="1"/>
  <c r="B945" i="3" s="1"/>
  <c r="B946" i="3" s="1"/>
  <c r="B947" i="3" s="1"/>
  <c r="B948" i="3" s="1"/>
  <c r="B949" i="3" s="1"/>
  <c r="B950" i="3" s="1"/>
  <c r="B951" i="3" s="1"/>
  <c r="B952" i="3" s="1"/>
  <c r="B953" i="3" s="1"/>
  <c r="B954" i="3" s="1"/>
  <c r="B955" i="3" s="1"/>
  <c r="B956" i="3" s="1"/>
  <c r="B957" i="3" s="1"/>
  <c r="B958" i="3" s="1"/>
  <c r="B959" i="3" s="1"/>
  <c r="B960" i="3" s="1"/>
  <c r="B961" i="3" s="1"/>
  <c r="B962" i="3" s="1"/>
  <c r="B963" i="3" s="1"/>
  <c r="B964" i="3" s="1"/>
  <c r="B965" i="3" s="1"/>
  <c r="B966" i="3" s="1"/>
  <c r="B967" i="3" s="1"/>
  <c r="B968" i="3" s="1"/>
  <c r="B969" i="3" s="1"/>
  <c r="B970" i="3" s="1"/>
  <c r="B971" i="3" s="1"/>
  <c r="B972" i="3" s="1"/>
  <c r="B973" i="3" s="1"/>
  <c r="B974" i="3" s="1"/>
  <c r="B975" i="3" s="1"/>
  <c r="B976" i="3" s="1"/>
  <c r="B977" i="3" s="1"/>
  <c r="B978" i="3" s="1"/>
  <c r="B979" i="3" s="1"/>
  <c r="B980" i="3" s="1"/>
  <c r="B981" i="3" s="1"/>
  <c r="B982" i="3" s="1"/>
  <c r="B983" i="3" s="1"/>
  <c r="B984" i="3" s="1"/>
  <c r="B985" i="3" s="1"/>
  <c r="B986" i="3" s="1"/>
  <c r="B987" i="3" s="1"/>
  <c r="B988" i="3" s="1"/>
  <c r="B989" i="3" s="1"/>
  <c r="B990" i="3" s="1"/>
  <c r="B991" i="3" s="1"/>
  <c r="B992" i="3" s="1"/>
  <c r="B993" i="3" s="1"/>
  <c r="B994" i="3" s="1"/>
  <c r="B995" i="3" s="1"/>
  <c r="B996" i="3" s="1"/>
  <c r="B997" i="3" s="1"/>
  <c r="B998" i="3" s="1"/>
  <c r="B999" i="3" s="1"/>
  <c r="B1000" i="3" s="1"/>
  <c r="B1001" i="3" s="1"/>
  <c r="AI7" i="2"/>
  <c r="AJ7" i="2"/>
  <c r="AI8" i="2"/>
  <c r="AJ8" i="2"/>
  <c r="AI9" i="2"/>
  <c r="AJ9" i="2"/>
  <c r="AI10" i="2"/>
  <c r="AJ10" i="2" s="1"/>
  <c r="AI11" i="2"/>
  <c r="AJ11" i="2"/>
  <c r="AI12" i="2"/>
  <c r="AJ12" i="2"/>
  <c r="AI13" i="2"/>
  <c r="AJ13" i="2"/>
  <c r="AI14" i="2"/>
  <c r="AJ14" i="2" s="1"/>
  <c r="AI15" i="2"/>
  <c r="AJ15" i="2"/>
  <c r="AI16" i="2"/>
  <c r="AJ16" i="2"/>
  <c r="AI17" i="2"/>
  <c r="AJ17" i="2"/>
  <c r="AI18" i="2"/>
  <c r="AJ18" i="2" s="1"/>
  <c r="AI19" i="2"/>
  <c r="AJ19" i="2"/>
  <c r="AI20" i="2"/>
  <c r="AJ20" i="2"/>
  <c r="AI21" i="2"/>
  <c r="AJ21" i="2"/>
  <c r="AI22" i="2"/>
  <c r="AJ22" i="2" s="1"/>
  <c r="AI23" i="2"/>
  <c r="AJ23" i="2"/>
  <c r="AI24" i="2"/>
  <c r="AJ24" i="2"/>
  <c r="AI25" i="2"/>
  <c r="AJ25" i="2"/>
  <c r="AI26" i="2"/>
  <c r="AJ26" i="2" s="1"/>
  <c r="AI27" i="2"/>
  <c r="AJ27" i="2" s="1"/>
  <c r="AI28" i="2"/>
  <c r="AJ28" i="2" s="1"/>
  <c r="AI29" i="2"/>
  <c r="AJ29" i="2" s="1"/>
  <c r="AI30" i="2"/>
  <c r="AJ30" i="2"/>
  <c r="G501" i="3" s="1"/>
  <c r="AI31" i="2"/>
  <c r="AJ31" i="2"/>
  <c r="G521" i="3" s="1"/>
  <c r="AI32" i="2"/>
  <c r="AJ32" i="2" s="1"/>
  <c r="G541" i="3" s="1"/>
  <c r="AI33" i="2"/>
  <c r="AJ33" i="2"/>
  <c r="G561" i="3" s="1"/>
  <c r="AI34" i="2"/>
  <c r="AJ34" i="2"/>
  <c r="AI35" i="2"/>
  <c r="AJ35" i="2" s="1"/>
  <c r="AI36" i="2"/>
  <c r="AJ36" i="2"/>
  <c r="AI37" i="2"/>
  <c r="AJ37" i="2"/>
  <c r="AI38" i="2"/>
  <c r="AJ38" i="2"/>
  <c r="AI39" i="2"/>
  <c r="AJ39" i="2"/>
  <c r="AI40" i="2"/>
  <c r="AJ40" i="2" s="1"/>
  <c r="AI41" i="2"/>
  <c r="AJ41" i="2"/>
  <c r="AI42" i="2"/>
  <c r="AJ42" i="2"/>
  <c r="AI43" i="2"/>
  <c r="AJ43" i="2"/>
  <c r="AI44" i="2"/>
  <c r="AJ44" i="2" s="1"/>
  <c r="AI45" i="2"/>
  <c r="AJ45" i="2" s="1"/>
  <c r="AI46" i="2"/>
  <c r="AJ46" i="2"/>
  <c r="AJ6" i="2"/>
  <c r="AI6" i="2"/>
  <c r="AF7" i="2"/>
  <c r="AG7" i="2" s="1"/>
  <c r="AF8" i="2"/>
  <c r="AG8" i="2" s="1"/>
  <c r="AF9" i="2"/>
  <c r="AG9" i="2"/>
  <c r="AG10" i="2"/>
  <c r="AF11" i="2"/>
  <c r="AG11" i="2"/>
  <c r="AF12" i="2"/>
  <c r="AG12" i="2"/>
  <c r="AF13" i="2"/>
  <c r="AG13" i="2"/>
  <c r="AF14" i="2"/>
  <c r="AG14" i="2" s="1"/>
  <c r="AF15" i="2"/>
  <c r="AG15" i="2" s="1"/>
  <c r="AF16" i="2"/>
  <c r="AG16" i="2" s="1"/>
  <c r="AF17" i="2"/>
  <c r="AG17" i="2" s="1"/>
  <c r="AF18" i="2"/>
  <c r="AG18" i="2"/>
  <c r="AF19" i="2"/>
  <c r="AG19" i="2" s="1"/>
  <c r="AF20" i="2"/>
  <c r="AG20" i="2" s="1"/>
  <c r="AF21" i="2"/>
  <c r="AG21" i="2" s="1"/>
  <c r="AF22" i="2"/>
  <c r="AG22" i="2" s="1"/>
  <c r="AF23" i="2"/>
  <c r="AG23" i="2"/>
  <c r="AF24" i="2"/>
  <c r="AG24" i="2" s="1"/>
  <c r="AF25" i="2"/>
  <c r="AG25" i="2" s="1"/>
  <c r="AF26" i="2"/>
  <c r="AG26" i="2" s="1"/>
  <c r="AF27" i="2"/>
  <c r="AG27" i="2"/>
  <c r="AF28" i="2"/>
  <c r="AG28" i="2" s="1"/>
  <c r="AF29" i="2"/>
  <c r="AG29" i="2"/>
  <c r="AF30" i="2"/>
  <c r="AG30" i="2"/>
  <c r="G500" i="3" s="1"/>
  <c r="AF31" i="2"/>
  <c r="AG31" i="2"/>
  <c r="G520" i="3" s="1"/>
  <c r="AF32" i="2"/>
  <c r="AG32" i="2" s="1"/>
  <c r="G540" i="3" s="1"/>
  <c r="AF33" i="2"/>
  <c r="AG33" i="2"/>
  <c r="G560" i="3" s="1"/>
  <c r="AF34" i="2"/>
  <c r="AG34" i="2" s="1"/>
  <c r="AF35" i="2"/>
  <c r="AG35" i="2"/>
  <c r="AF36" i="2"/>
  <c r="AG36" i="2"/>
  <c r="AF37" i="2"/>
  <c r="AG37" i="2"/>
  <c r="AF38" i="2"/>
  <c r="AG38" i="2" s="1"/>
  <c r="AF39" i="2"/>
  <c r="AG39" i="2" s="1"/>
  <c r="AF40" i="2"/>
  <c r="AG40" i="2" s="1"/>
  <c r="AF41" i="2"/>
  <c r="AG41" i="2" s="1"/>
  <c r="AF42" i="2"/>
  <c r="AG42" i="2" s="1"/>
  <c r="AF43" i="2"/>
  <c r="AG43" i="2"/>
  <c r="AF44" i="2"/>
  <c r="AG44" i="2"/>
  <c r="AF45" i="2"/>
  <c r="AG45" i="2"/>
  <c r="AF46" i="2"/>
  <c r="AG46" i="2"/>
  <c r="AF6" i="2"/>
  <c r="AG6" i="2" s="1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D30" i="2"/>
  <c r="G499" i="3" s="1"/>
  <c r="AC31" i="2"/>
  <c r="AD31" i="2"/>
  <c r="G519" i="3" s="1"/>
  <c r="AC32" i="2"/>
  <c r="AD32" i="2"/>
  <c r="G539" i="3" s="1"/>
  <c r="AC33" i="2"/>
  <c r="AD33" i="2"/>
  <c r="G559" i="3" s="1"/>
  <c r="AC34" i="2"/>
  <c r="AD34" i="2"/>
  <c r="AC35" i="2"/>
  <c r="AD35" i="2"/>
  <c r="AC36" i="2"/>
  <c r="AD36" i="2"/>
  <c r="AC37" i="2"/>
  <c r="AD37" i="2"/>
  <c r="AC38" i="2"/>
  <c r="AD38" i="2"/>
  <c r="AC39" i="2"/>
  <c r="AD39" i="2"/>
  <c r="AC40" i="2"/>
  <c r="AD40" i="2"/>
  <c r="AC41" i="2"/>
  <c r="AD41" i="2"/>
  <c r="AC42" i="2"/>
  <c r="AD42" i="2"/>
  <c r="AC43" i="2"/>
  <c r="AD43" i="2"/>
  <c r="AC44" i="2"/>
  <c r="AD44" i="2"/>
  <c r="AC45" i="2"/>
  <c r="AD45" i="2"/>
  <c r="AC46" i="2"/>
  <c r="AD46" i="2"/>
  <c r="AC6" i="2"/>
  <c r="Z7" i="2"/>
  <c r="AA7" i="2"/>
  <c r="AD7" i="2" s="1"/>
  <c r="Z8" i="2"/>
  <c r="AA8" i="2"/>
  <c r="AD8" i="2" s="1"/>
  <c r="Z9" i="2"/>
  <c r="AA9" i="2"/>
  <c r="AD9" i="2" s="1"/>
  <c r="Z10" i="2"/>
  <c r="AA10" i="2" s="1"/>
  <c r="AD10" i="2" s="1"/>
  <c r="Z11" i="2"/>
  <c r="AA11" i="2"/>
  <c r="AD11" i="2" s="1"/>
  <c r="Z12" i="2"/>
  <c r="AA12" i="2" s="1"/>
  <c r="AD12" i="2" s="1"/>
  <c r="Z13" i="2"/>
  <c r="AA13" i="2" s="1"/>
  <c r="AD13" i="2" s="1"/>
  <c r="Z14" i="2"/>
  <c r="AA14" i="2"/>
  <c r="AD14" i="2" s="1"/>
  <c r="Z15" i="2"/>
  <c r="AA15" i="2" s="1"/>
  <c r="AD15" i="2" s="1"/>
  <c r="Z16" i="2"/>
  <c r="AA16" i="2"/>
  <c r="AD16" i="2" s="1"/>
  <c r="Z17" i="2"/>
  <c r="AA17" i="2"/>
  <c r="AD17" i="2" s="1"/>
  <c r="Z18" i="2"/>
  <c r="AA18" i="2"/>
  <c r="AD18" i="2" s="1"/>
  <c r="Z19" i="2"/>
  <c r="AA19" i="2" s="1"/>
  <c r="AD19" i="2" s="1"/>
  <c r="Z20" i="2"/>
  <c r="AA20" i="2"/>
  <c r="AD20" i="2" s="1"/>
  <c r="Z21" i="2"/>
  <c r="AA21" i="2"/>
  <c r="AD21" i="2" s="1"/>
  <c r="Z22" i="2"/>
  <c r="AA22" i="2"/>
  <c r="AD22" i="2" s="1"/>
  <c r="Z23" i="2"/>
  <c r="AA23" i="2" s="1"/>
  <c r="AD23" i="2" s="1"/>
  <c r="Z24" i="2"/>
  <c r="AA24" i="2"/>
  <c r="AD24" i="2" s="1"/>
  <c r="Z25" i="2"/>
  <c r="AA25" i="2"/>
  <c r="AD25" i="2" s="1"/>
  <c r="Z26" i="2"/>
  <c r="AA26" i="2"/>
  <c r="AD26" i="2" s="1"/>
  <c r="Z27" i="2"/>
  <c r="AA27" i="2" s="1"/>
  <c r="AD27" i="2" s="1"/>
  <c r="Z28" i="2"/>
  <c r="AA28" i="2" s="1"/>
  <c r="AD28" i="2" s="1"/>
  <c r="Z29" i="2"/>
  <c r="AA29" i="2" s="1"/>
  <c r="AD29" i="2" s="1"/>
  <c r="Z30" i="2"/>
  <c r="AA30" i="2" s="1"/>
  <c r="G498" i="3" s="1"/>
  <c r="Z31" i="2"/>
  <c r="AA31" i="2" s="1"/>
  <c r="G518" i="3" s="1"/>
  <c r="Z32" i="2"/>
  <c r="AA32" i="2"/>
  <c r="G538" i="3" s="1"/>
  <c r="Z33" i="2"/>
  <c r="AA33" i="2"/>
  <c r="G558" i="3" s="1"/>
  <c r="Z34" i="2"/>
  <c r="AA34" i="2" s="1"/>
  <c r="Z35" i="2"/>
  <c r="AA35" i="2" s="1"/>
  <c r="Z36" i="2"/>
  <c r="AA36" i="2" s="1"/>
  <c r="Z37" i="2"/>
  <c r="AA37" i="2"/>
  <c r="Z38" i="2"/>
  <c r="AA38" i="2" s="1"/>
  <c r="Z39" i="2"/>
  <c r="AA39" i="2" s="1"/>
  <c r="Z40" i="2"/>
  <c r="AA40" i="2" s="1"/>
  <c r="Z41" i="2"/>
  <c r="AA41" i="2"/>
  <c r="Z42" i="2"/>
  <c r="AA42" i="2" s="1"/>
  <c r="Z43" i="2"/>
  <c r="AA43" i="2"/>
  <c r="Z44" i="2"/>
  <c r="AA44" i="2"/>
  <c r="Z45" i="2"/>
  <c r="AA45" i="2"/>
  <c r="Z46" i="2"/>
  <c r="AA46" i="2"/>
  <c r="Z6" i="2"/>
  <c r="AA6" i="2" s="1"/>
  <c r="AD6" i="2" s="1"/>
  <c r="W7" i="2"/>
  <c r="X7" i="2" s="1"/>
  <c r="W8" i="2"/>
  <c r="X8" i="2"/>
  <c r="W9" i="2"/>
  <c r="X9" i="2"/>
  <c r="W10" i="2"/>
  <c r="X10" i="2" s="1"/>
  <c r="W11" i="2"/>
  <c r="X11" i="2" s="1"/>
  <c r="W12" i="2"/>
  <c r="X12" i="2" s="1"/>
  <c r="W13" i="2"/>
  <c r="X13" i="2" s="1"/>
  <c r="W14" i="2"/>
  <c r="X14" i="2" s="1"/>
  <c r="W15" i="2"/>
  <c r="X15" i="2" s="1"/>
  <c r="W16" i="2"/>
  <c r="X16" i="2"/>
  <c r="W17" i="2"/>
  <c r="X17" i="2"/>
  <c r="W18" i="2"/>
  <c r="X18" i="2" s="1"/>
  <c r="W19" i="2"/>
  <c r="X19" i="2"/>
  <c r="W20" i="2"/>
  <c r="X20" i="2" s="1"/>
  <c r="W21" i="2"/>
  <c r="X21" i="2" s="1"/>
  <c r="W22" i="2"/>
  <c r="X22" i="2"/>
  <c r="W23" i="2"/>
  <c r="X23" i="2" s="1"/>
  <c r="W24" i="2"/>
  <c r="X24" i="2"/>
  <c r="W25" i="2"/>
  <c r="X25" i="2"/>
  <c r="W26" i="2"/>
  <c r="X26" i="2"/>
  <c r="W27" i="2"/>
  <c r="X27" i="2" s="1"/>
  <c r="W28" i="2"/>
  <c r="X28" i="2" s="1"/>
  <c r="W29" i="2"/>
  <c r="X29" i="2" s="1"/>
  <c r="W30" i="2"/>
  <c r="X30" i="2" s="1"/>
  <c r="G497" i="3" s="1"/>
  <c r="W31" i="2"/>
  <c r="X31" i="2"/>
  <c r="G517" i="3" s="1"/>
  <c r="W32" i="2"/>
  <c r="X32" i="2" s="1"/>
  <c r="G537" i="3" s="1"/>
  <c r="W33" i="2"/>
  <c r="X33" i="2"/>
  <c r="G557" i="3" s="1"/>
  <c r="W34" i="2"/>
  <c r="X34" i="2" s="1"/>
  <c r="W35" i="2"/>
  <c r="X35" i="2" s="1"/>
  <c r="W36" i="2"/>
  <c r="X36" i="2"/>
  <c r="W37" i="2"/>
  <c r="X37" i="2" s="1"/>
  <c r="W38" i="2"/>
  <c r="X38" i="2" s="1"/>
  <c r="W39" i="2"/>
  <c r="X39" i="2" s="1"/>
  <c r="W40" i="2"/>
  <c r="X40" i="2" s="1"/>
  <c r="W41" i="2"/>
  <c r="X41" i="2"/>
  <c r="W42" i="2"/>
  <c r="X42" i="2" s="1"/>
  <c r="W43" i="2"/>
  <c r="X43" i="2"/>
  <c r="W44" i="2"/>
  <c r="X44" i="2"/>
  <c r="W45" i="2"/>
  <c r="X45" i="2" s="1"/>
  <c r="W46" i="2"/>
  <c r="X46" i="2" s="1"/>
  <c r="W6" i="2"/>
  <c r="X6" i="2" s="1"/>
  <c r="T7" i="2"/>
  <c r="U7" i="2" s="1"/>
  <c r="T8" i="2"/>
  <c r="U8" i="2" s="1"/>
  <c r="T9" i="2"/>
  <c r="U9" i="2" s="1"/>
  <c r="T10" i="2"/>
  <c r="U10" i="2"/>
  <c r="T11" i="2"/>
  <c r="U11" i="2" s="1"/>
  <c r="T12" i="2"/>
  <c r="U12" i="2" s="1"/>
  <c r="T13" i="2"/>
  <c r="U13" i="2" s="1"/>
  <c r="T14" i="2"/>
  <c r="U14" i="2"/>
  <c r="T15" i="2"/>
  <c r="U15" i="2" s="1"/>
  <c r="T16" i="2"/>
  <c r="U16" i="2" s="1"/>
  <c r="T17" i="2"/>
  <c r="U17" i="2" s="1"/>
  <c r="T18" i="2"/>
  <c r="U18" i="2"/>
  <c r="T19" i="2"/>
  <c r="U19" i="2" s="1"/>
  <c r="T20" i="2"/>
  <c r="U20" i="2" s="1"/>
  <c r="T21" i="2"/>
  <c r="U21" i="2"/>
  <c r="T22" i="2"/>
  <c r="U22" i="2" s="1"/>
  <c r="T23" i="2"/>
  <c r="U23" i="2" s="1"/>
  <c r="T24" i="2"/>
  <c r="U24" i="2" s="1"/>
  <c r="T25" i="2"/>
  <c r="U25" i="2" s="1"/>
  <c r="T26" i="2"/>
  <c r="U26" i="2"/>
  <c r="T27" i="2"/>
  <c r="U27" i="2" s="1"/>
  <c r="T28" i="2"/>
  <c r="U28" i="2" s="1"/>
  <c r="T29" i="2"/>
  <c r="U29" i="2"/>
  <c r="T30" i="2"/>
  <c r="U30" i="2"/>
  <c r="G496" i="3" s="1"/>
  <c r="T31" i="2"/>
  <c r="U31" i="2" s="1"/>
  <c r="G516" i="3" s="1"/>
  <c r="T32" i="2"/>
  <c r="U32" i="2"/>
  <c r="G536" i="3" s="1"/>
  <c r="T33" i="2"/>
  <c r="U33" i="2" s="1"/>
  <c r="G556" i="3" s="1"/>
  <c r="T34" i="2"/>
  <c r="U34" i="2"/>
  <c r="T35" i="2"/>
  <c r="U35" i="2" s="1"/>
  <c r="T36" i="2"/>
  <c r="U36" i="2"/>
  <c r="T37" i="2"/>
  <c r="U37" i="2"/>
  <c r="T38" i="2"/>
  <c r="U38" i="2" s="1"/>
  <c r="T39" i="2"/>
  <c r="U39" i="2"/>
  <c r="T40" i="2"/>
  <c r="U40" i="2"/>
  <c r="T41" i="2"/>
  <c r="U41" i="2"/>
  <c r="T42" i="2"/>
  <c r="U42" i="2"/>
  <c r="T43" i="2"/>
  <c r="U43" i="2" s="1"/>
  <c r="T44" i="2"/>
  <c r="U44" i="2"/>
  <c r="T45" i="2"/>
  <c r="U45" i="2" s="1"/>
  <c r="T46" i="2"/>
  <c r="U46" i="2"/>
  <c r="U6" i="2"/>
  <c r="T6" i="2"/>
  <c r="Q7" i="2"/>
  <c r="R7" i="2" s="1"/>
  <c r="Q8" i="2"/>
  <c r="R8" i="2"/>
  <c r="Q9" i="2"/>
  <c r="R9" i="2" s="1"/>
  <c r="Q10" i="2"/>
  <c r="R10" i="2" s="1"/>
  <c r="Q11" i="2"/>
  <c r="R11" i="2" s="1"/>
  <c r="Q12" i="2"/>
  <c r="R12" i="2"/>
  <c r="Q13" i="2"/>
  <c r="R13" i="2" s="1"/>
  <c r="Q14" i="2"/>
  <c r="R14" i="2" s="1"/>
  <c r="Q15" i="2"/>
  <c r="R15" i="2" s="1"/>
  <c r="Q16" i="2"/>
  <c r="R16" i="2"/>
  <c r="Q17" i="2"/>
  <c r="R17" i="2" s="1"/>
  <c r="Q18" i="2"/>
  <c r="R18" i="2" s="1"/>
  <c r="Q19" i="2"/>
  <c r="R19" i="2"/>
  <c r="Q20" i="2"/>
  <c r="R20" i="2" s="1"/>
  <c r="Q21" i="2"/>
  <c r="R21" i="2"/>
  <c r="Q22" i="2"/>
  <c r="R22" i="2" s="1"/>
  <c r="Q23" i="2"/>
  <c r="R23" i="2" s="1"/>
  <c r="Q24" i="2"/>
  <c r="R24" i="2" s="1"/>
  <c r="Q25" i="2"/>
  <c r="R25" i="2" s="1"/>
  <c r="Q26" i="2"/>
  <c r="R26" i="2"/>
  <c r="Q27" i="2"/>
  <c r="R27" i="2" s="1"/>
  <c r="Q28" i="2"/>
  <c r="R28" i="2"/>
  <c r="Q29" i="2"/>
  <c r="R29" i="2"/>
  <c r="Q30" i="2"/>
  <c r="R30" i="2" s="1"/>
  <c r="G495" i="3" s="1"/>
  <c r="Q31" i="2"/>
  <c r="R31" i="2"/>
  <c r="G515" i="3" s="1"/>
  <c r="Q32" i="2"/>
  <c r="R32" i="2"/>
  <c r="G535" i="3" s="1"/>
  <c r="Q33" i="2"/>
  <c r="R33" i="2" s="1"/>
  <c r="G555" i="3" s="1"/>
  <c r="Q34" i="2"/>
  <c r="R34" i="2" s="1"/>
  <c r="Q35" i="2"/>
  <c r="R35" i="2"/>
  <c r="Q36" i="2"/>
  <c r="R36" i="2"/>
  <c r="Q37" i="2"/>
  <c r="R37" i="2"/>
  <c r="Q38" i="2"/>
  <c r="R38" i="2" s="1"/>
  <c r="Q39" i="2"/>
  <c r="R39" i="2" s="1"/>
  <c r="Q40" i="2"/>
  <c r="R40" i="2"/>
  <c r="Q41" i="2"/>
  <c r="R41" i="2"/>
  <c r="Q42" i="2"/>
  <c r="R42" i="2" s="1"/>
  <c r="Q43" i="2"/>
  <c r="R43" i="2"/>
  <c r="Q44" i="2"/>
  <c r="R44" i="2"/>
  <c r="Q45" i="2"/>
  <c r="R45" i="2" s="1"/>
  <c r="Q46" i="2"/>
  <c r="R46" i="2"/>
  <c r="R6" i="2"/>
  <c r="Q6" i="2"/>
  <c r="N7" i="2"/>
  <c r="O7" i="2"/>
  <c r="N8" i="2"/>
  <c r="O8" i="2"/>
  <c r="N9" i="2"/>
  <c r="O9" i="2"/>
  <c r="N10" i="2"/>
  <c r="O10" i="2" s="1"/>
  <c r="N11" i="2"/>
  <c r="O11" i="2"/>
  <c r="N12" i="2"/>
  <c r="O12" i="2"/>
  <c r="N13" i="2"/>
  <c r="O13" i="2"/>
  <c r="N14" i="2"/>
  <c r="O14" i="2" s="1"/>
  <c r="N15" i="2"/>
  <c r="O15" i="2" s="1"/>
  <c r="N16" i="2"/>
  <c r="O16" i="2" s="1"/>
  <c r="N17" i="2"/>
  <c r="O17" i="2" s="1"/>
  <c r="N18" i="2"/>
  <c r="O18" i="2" s="1"/>
  <c r="N19" i="2"/>
  <c r="O19" i="2" s="1"/>
  <c r="N20" i="2"/>
  <c r="O20" i="2" s="1"/>
  <c r="N21" i="2"/>
  <c r="O21" i="2" s="1"/>
  <c r="N22" i="2"/>
  <c r="O22" i="2" s="1"/>
  <c r="N23" i="2"/>
  <c r="O23" i="2" s="1"/>
  <c r="N24" i="2"/>
  <c r="O24" i="2" s="1"/>
  <c r="N25" i="2"/>
  <c r="O25" i="2" s="1"/>
  <c r="N26" i="2"/>
  <c r="O26" i="2"/>
  <c r="N27" i="2"/>
  <c r="O27" i="2"/>
  <c r="N28" i="2"/>
  <c r="O28" i="2" s="1"/>
  <c r="N29" i="2"/>
  <c r="O29" i="2"/>
  <c r="N30" i="2"/>
  <c r="O30" i="2" s="1"/>
  <c r="G494" i="3" s="1"/>
  <c r="N31" i="2"/>
  <c r="O31" i="2" s="1"/>
  <c r="G514" i="3" s="1"/>
  <c r="N32" i="2"/>
  <c r="O32" i="2"/>
  <c r="G534" i="3" s="1"/>
  <c r="N33" i="2"/>
  <c r="O33" i="2"/>
  <c r="G554" i="3" s="1"/>
  <c r="N34" i="2"/>
  <c r="O34" i="2"/>
  <c r="N35" i="2"/>
  <c r="O35" i="2" s="1"/>
  <c r="N36" i="2"/>
  <c r="O36" i="2" s="1"/>
  <c r="N37" i="2"/>
  <c r="O37" i="2"/>
  <c r="N38" i="2"/>
  <c r="O38" i="2"/>
  <c r="N39" i="2"/>
  <c r="O39" i="2"/>
  <c r="N40" i="2"/>
  <c r="O40" i="2"/>
  <c r="N41" i="2"/>
  <c r="O41" i="2"/>
  <c r="N42" i="2"/>
  <c r="O42" i="2" s="1"/>
  <c r="N43" i="2"/>
  <c r="O43" i="2"/>
  <c r="N44" i="2"/>
  <c r="O44" i="2" s="1"/>
  <c r="N45" i="2"/>
  <c r="O45" i="2"/>
  <c r="N46" i="2"/>
  <c r="O46" i="2"/>
  <c r="O6" i="2"/>
  <c r="N6" i="2"/>
  <c r="K7" i="2"/>
  <c r="L7" i="2" s="1"/>
  <c r="K8" i="2"/>
  <c r="L8" i="2"/>
  <c r="K9" i="2"/>
  <c r="L9" i="2" s="1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/>
  <c r="K18" i="2"/>
  <c r="L18" i="2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/>
  <c r="K30" i="2"/>
  <c r="L30" i="2"/>
  <c r="G493" i="3" s="1"/>
  <c r="K31" i="2"/>
  <c r="L31" i="2"/>
  <c r="G513" i="3" s="1"/>
  <c r="K32" i="2"/>
  <c r="L32" i="2"/>
  <c r="G533" i="3" s="1"/>
  <c r="K33" i="2"/>
  <c r="L33" i="2" s="1"/>
  <c r="G553" i="3" s="1"/>
  <c r="K34" i="2"/>
  <c r="L34" i="2" s="1"/>
  <c r="K35" i="2"/>
  <c r="L35" i="2"/>
  <c r="K36" i="2"/>
  <c r="L36" i="2" s="1"/>
  <c r="K37" i="2"/>
  <c r="L37" i="2" s="1"/>
  <c r="K38" i="2"/>
  <c r="L38" i="2" s="1"/>
  <c r="K39" i="2"/>
  <c r="L39" i="2"/>
  <c r="K40" i="2"/>
  <c r="L40" i="2"/>
  <c r="K41" i="2"/>
  <c r="L41" i="2" s="1"/>
  <c r="K42" i="2"/>
  <c r="L42" i="2" s="1"/>
  <c r="K43" i="2"/>
  <c r="L43" i="2"/>
  <c r="K44" i="2"/>
  <c r="L44" i="2"/>
  <c r="K45" i="2"/>
  <c r="L45" i="2" s="1"/>
  <c r="K46" i="2"/>
  <c r="L46" i="2"/>
  <c r="K6" i="2"/>
  <c r="L6" i="2" s="1"/>
  <c r="H7" i="2"/>
  <c r="I7" i="2"/>
  <c r="H8" i="2"/>
  <c r="I8" i="2"/>
  <c r="H9" i="2"/>
  <c r="I9" i="2" s="1"/>
  <c r="H10" i="2"/>
  <c r="I10" i="2"/>
  <c r="H11" i="2"/>
  <c r="I11" i="2" s="1"/>
  <c r="H12" i="2"/>
  <c r="I12" i="2" s="1"/>
  <c r="H13" i="2"/>
  <c r="I13" i="2" s="1"/>
  <c r="H14" i="2"/>
  <c r="I14" i="2" s="1"/>
  <c r="H15" i="2"/>
  <c r="I15" i="2"/>
  <c r="H16" i="2"/>
  <c r="I16" i="2"/>
  <c r="H17" i="2"/>
  <c r="I17" i="2" s="1"/>
  <c r="H18" i="2"/>
  <c r="I18" i="2"/>
  <c r="H19" i="2"/>
  <c r="I19" i="2" s="1"/>
  <c r="H20" i="2"/>
  <c r="I20" i="2" s="1"/>
  <c r="H21" i="2"/>
  <c r="I21" i="2" s="1"/>
  <c r="H22" i="2"/>
  <c r="I22" i="2" s="1"/>
  <c r="H23" i="2"/>
  <c r="I23" i="2"/>
  <c r="H24" i="2"/>
  <c r="I24" i="2" s="1"/>
  <c r="H25" i="2"/>
  <c r="I25" i="2" s="1"/>
  <c r="H26" i="2"/>
  <c r="I26" i="2" s="1"/>
  <c r="H27" i="2"/>
  <c r="I27" i="2" s="1"/>
  <c r="H28" i="2"/>
  <c r="I28" i="2"/>
  <c r="H29" i="2"/>
  <c r="I29" i="2" s="1"/>
  <c r="H30" i="2"/>
  <c r="I30" i="2"/>
  <c r="G492" i="3" s="1"/>
  <c r="H31" i="2"/>
  <c r="I31" i="2" s="1"/>
  <c r="G512" i="3" s="1"/>
  <c r="H32" i="2"/>
  <c r="I32" i="2" s="1"/>
  <c r="G532" i="3" s="1"/>
  <c r="H33" i="2"/>
  <c r="I33" i="2"/>
  <c r="G552" i="3" s="1"/>
  <c r="H34" i="2"/>
  <c r="I34" i="2" s="1"/>
  <c r="H35" i="2"/>
  <c r="I35" i="2"/>
  <c r="H36" i="2"/>
  <c r="I36" i="2" s="1"/>
  <c r="H37" i="2"/>
  <c r="I37" i="2"/>
  <c r="H38" i="2"/>
  <c r="I38" i="2"/>
  <c r="H39" i="2"/>
  <c r="I39" i="2" s="1"/>
  <c r="H40" i="2"/>
  <c r="I40" i="2" s="1"/>
  <c r="H41" i="2"/>
  <c r="I41" i="2"/>
  <c r="H42" i="2"/>
  <c r="I42" i="2"/>
  <c r="H43" i="2"/>
  <c r="I43" i="2"/>
  <c r="H44" i="2"/>
  <c r="I44" i="2"/>
  <c r="H45" i="2"/>
  <c r="I45" i="2" s="1"/>
  <c r="H46" i="2"/>
  <c r="I46" i="2"/>
  <c r="I6" i="2"/>
  <c r="H6" i="2"/>
  <c r="E7" i="2"/>
  <c r="E8" i="2"/>
  <c r="F8" i="2" s="1"/>
  <c r="E9" i="2"/>
  <c r="E10" i="2"/>
  <c r="F10" i="2" s="1"/>
  <c r="E11" i="2"/>
  <c r="E12" i="2"/>
  <c r="F12" i="2" s="1"/>
  <c r="E13" i="2"/>
  <c r="F13" i="2" s="1"/>
  <c r="E14" i="2"/>
  <c r="F14" i="2" s="1"/>
  <c r="E15" i="2"/>
  <c r="F15" i="2" s="1"/>
  <c r="E16" i="2"/>
  <c r="F16" i="2" s="1"/>
  <c r="E17" i="2"/>
  <c r="E18" i="2"/>
  <c r="E19" i="2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E27" i="2"/>
  <c r="E28" i="2"/>
  <c r="F28" i="2" s="1"/>
  <c r="E29" i="2"/>
  <c r="F29" i="2" s="1"/>
  <c r="E30" i="2"/>
  <c r="E31" i="2"/>
  <c r="E32" i="2"/>
  <c r="E33" i="2"/>
  <c r="F33" i="2" s="1"/>
  <c r="G551" i="3" s="1"/>
  <c r="E34" i="2"/>
  <c r="E35" i="2"/>
  <c r="E36" i="2"/>
  <c r="E37" i="2"/>
  <c r="E38" i="2"/>
  <c r="F38" i="2" s="1"/>
  <c r="E39" i="2"/>
  <c r="F39" i="2" s="1"/>
  <c r="E40" i="2"/>
  <c r="E41" i="2"/>
  <c r="F41" i="2" s="1"/>
  <c r="E42" i="2"/>
  <c r="F42" i="2" s="1"/>
  <c r="E43" i="2"/>
  <c r="F43" i="2" s="1"/>
  <c r="E44" i="2"/>
  <c r="F44" i="2" s="1"/>
  <c r="E45" i="2"/>
  <c r="F45" i="2" s="1"/>
  <c r="E46" i="2"/>
  <c r="E6" i="2"/>
  <c r="F7" i="2"/>
  <c r="F9" i="2"/>
  <c r="F11" i="2"/>
  <c r="F17" i="2"/>
  <c r="F18" i="2"/>
  <c r="F19" i="2"/>
  <c r="F26" i="2"/>
  <c r="F27" i="2"/>
  <c r="F30" i="2"/>
  <c r="G491" i="3" s="1"/>
  <c r="F31" i="2"/>
  <c r="G511" i="3" s="1"/>
  <c r="F32" i="2"/>
  <c r="G531" i="3" s="1"/>
  <c r="F34" i="2"/>
  <c r="F35" i="2"/>
  <c r="F36" i="2"/>
  <c r="F37" i="2"/>
  <c r="F40" i="2"/>
  <c r="F46" i="2"/>
  <c r="F6" i="2"/>
  <c r="F2" i="3"/>
  <c r="E2" i="3"/>
  <c r="D2" i="3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plot!$B$1:$H$21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plotB1H21"/>
        </x15:connection>
      </ext>
    </extLst>
  </connection>
</connections>
</file>

<file path=xl/sharedStrings.xml><?xml version="1.0" encoding="utf-8"?>
<sst xmlns="http://schemas.openxmlformats.org/spreadsheetml/2006/main" count="108" uniqueCount="50">
  <si>
    <t>Well #</t>
  </si>
  <si>
    <t>G [m]</t>
  </si>
  <si>
    <t>H [m]</t>
  </si>
  <si>
    <t>Well Name</t>
  </si>
  <si>
    <t>Units</t>
  </si>
  <si>
    <t>Type</t>
  </si>
  <si>
    <t>Beloc</t>
  </si>
  <si>
    <t>L'Acul</t>
  </si>
  <si>
    <t>Carrefour Dufort</t>
  </si>
  <si>
    <t>Corail De Mer</t>
  </si>
  <si>
    <t>Morel</t>
  </si>
  <si>
    <t>Rte Darbone</t>
  </si>
  <si>
    <t>Rte Belvald</t>
  </si>
  <si>
    <t>Rte de Bire</t>
  </si>
  <si>
    <t>Douane</t>
  </si>
  <si>
    <t>Signeau</t>
  </si>
  <si>
    <t>TIMESTAMP</t>
  </si>
  <si>
    <t>TS</t>
  </si>
  <si>
    <t>in</t>
  </si>
  <si>
    <t>m</t>
  </si>
  <si>
    <t>raw</t>
  </si>
  <si>
    <t>MSL</t>
  </si>
  <si>
    <t>Rue Lavandye</t>
  </si>
  <si>
    <t>Data_ID</t>
  </si>
  <si>
    <t>Site_ID</t>
  </si>
  <si>
    <t>SiteName</t>
  </si>
  <si>
    <t>SiteLat</t>
  </si>
  <si>
    <t>SiteLon</t>
  </si>
  <si>
    <t>Z_DataValue</t>
  </si>
  <si>
    <t>Date</t>
  </si>
  <si>
    <t>Coast_01</t>
  </si>
  <si>
    <t>Coast_02</t>
  </si>
  <si>
    <t>Coast_04</t>
  </si>
  <si>
    <t>Coast_03</t>
  </si>
  <si>
    <t>Coast_05</t>
  </si>
  <si>
    <t>Coast_06</t>
  </si>
  <si>
    <t>Coast_07</t>
  </si>
  <si>
    <t>Coast_08</t>
  </si>
  <si>
    <t>Coast_09</t>
  </si>
  <si>
    <t>Well_01_RueLavandiere</t>
  </si>
  <si>
    <t>Well_02_Beloc</t>
  </si>
  <si>
    <t>Well_03_LaCule</t>
  </si>
  <si>
    <t>Well_04_CarrefourDefort</t>
  </si>
  <si>
    <t>Well_05_CorailDeMer</t>
  </si>
  <si>
    <t>Well_06_Morel</t>
  </si>
  <si>
    <t>Well_07_RteDarbonne</t>
  </si>
  <si>
    <t>Well_08_RteBelvald</t>
  </si>
  <si>
    <t>Well_09_RteDeBire</t>
  </si>
  <si>
    <t>Well_10_Douane</t>
  </si>
  <si>
    <t>Well_11_Sigueneau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</si>
</sst>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;@"/>
    <numFmt numFmtId="165" formatCode="0.000000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2" fontId="0" fillId="0" borderId="0" xfId="0" applyNumberFormat="1"/>
    <xf numFmtId="22" fontId="0" fillId="0" borderId="19" xfId="0" applyNumberFormat="1" applyBorder="1" applyAlignment="1">
      <alignment horizontal="center" vertical="center"/>
    </xf>
    <xf numFmtId="22" fontId="0" fillId="0" borderId="16" xfId="0" applyNumberFormat="1" applyBorder="1" applyAlignment="1">
      <alignment horizontal="center" vertical="center"/>
    </xf>
    <xf numFmtId="22" fontId="0" fillId="0" borderId="20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2" fontId="0" fillId="0" borderId="0" xfId="0" applyNumberFormat="1"/>
    <xf numFmtId="2" fontId="0" fillId="0" borderId="2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2" fontId="0" fillId="3" borderId="9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16" xfId="0" applyNumberFormat="1" applyFill="1" applyBorder="1" applyAlignment="1">
      <alignment horizontal="center" vertical="center"/>
    </xf>
    <xf numFmtId="2" fontId="0" fillId="3" borderId="20" xfId="0" applyNumberFormat="1" applyFill="1" applyBorder="1" applyAlignment="1">
      <alignment horizontal="center" vertical="center"/>
    </xf>
    <xf numFmtId="2" fontId="0" fillId="3" borderId="12" xfId="0" applyNumberForma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2" fontId="0" fillId="0" borderId="0" xfId="0" applyNumberFormat="1" applyFill="1" applyBorder="1"/>
    <xf numFmtId="2" fontId="0" fillId="0" borderId="0" xfId="0" applyNumberFormat="1" applyFill="1" applyBorder="1"/>
    <xf numFmtId="0" fontId="0" fillId="0" borderId="0" xfId="0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/>
    <xf numFmtId="0" fontId="0" fillId="0" borderId="30" xfId="0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Fill="1"/>
    <xf numFmtId="164" fontId="0" fillId="0" borderId="30" xfId="0" applyNumberFormat="1" applyFill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2" fontId="0" fillId="0" borderId="30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" fontId="0" fillId="0" borderId="24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D16"/>
  <sheetViews>
    <sheetView zoomScale="85" zoomScaleNormal="85" workbookViewId="0">
      <selection activeCell="D40" sqref="D40"/>
    </sheetView>
  </sheetViews>
  <sheetFormatPr defaultRowHeight="15" x14ac:dyDescent="0.25"/>
  <cols>
    <col min="3" max="3" width="15.140625" customWidth="1"/>
    <col min="4" max="4" width="16" customWidth="1"/>
    <col min="5" max="5" width="4.85546875" customWidth="1"/>
    <col min="6" max="6" width="16" customWidth="1"/>
    <col min="7" max="7" width="16.42578125" customWidth="1"/>
  </cols>
  <sheetData>
    <row r="2" spans="2:4" ht="15.75" thickBot="1" x14ac:dyDescent="0.3"/>
    <row r="3" spans="2:4" ht="28.5" customHeight="1" thickBot="1" x14ac:dyDescent="0.3">
      <c r="B3" s="11" t="s">
        <v>0</v>
      </c>
      <c r="C3" s="12" t="s">
        <v>1</v>
      </c>
      <c r="D3" s="13" t="s">
        <v>2</v>
      </c>
    </row>
    <row r="4" spans="2:4" ht="15.75" thickTop="1" x14ac:dyDescent="0.25">
      <c r="B4" s="8">
        <v>1</v>
      </c>
      <c r="C4" s="9">
        <v>16.34</v>
      </c>
      <c r="D4" s="10">
        <v>0.81</v>
      </c>
    </row>
    <row r="5" spans="2:4" x14ac:dyDescent="0.25">
      <c r="B5" s="2">
        <v>2</v>
      </c>
      <c r="C5" s="3">
        <v>13.69</v>
      </c>
      <c r="D5" s="4">
        <v>0.61</v>
      </c>
    </row>
    <row r="6" spans="2:4" x14ac:dyDescent="0.25">
      <c r="B6" s="2">
        <v>3</v>
      </c>
      <c r="C6" s="3">
        <v>20.010000000000002</v>
      </c>
      <c r="D6" s="4">
        <v>0.56000000000000005</v>
      </c>
    </row>
    <row r="7" spans="2:4" x14ac:dyDescent="0.25">
      <c r="B7" s="2">
        <v>4</v>
      </c>
      <c r="C7" s="3">
        <v>39.24</v>
      </c>
      <c r="D7" s="4">
        <v>0.71</v>
      </c>
    </row>
    <row r="8" spans="2:4" x14ac:dyDescent="0.25">
      <c r="B8" s="2">
        <v>5</v>
      </c>
      <c r="C8" s="3">
        <v>52.02</v>
      </c>
      <c r="D8" s="4">
        <v>-0.63</v>
      </c>
    </row>
    <row r="9" spans="2:4" x14ac:dyDescent="0.25">
      <c r="B9" s="2">
        <v>6</v>
      </c>
      <c r="C9" s="3">
        <v>25.25</v>
      </c>
      <c r="D9" s="4">
        <v>0.61</v>
      </c>
    </row>
    <row r="10" spans="2:4" x14ac:dyDescent="0.25">
      <c r="B10" s="2">
        <v>7</v>
      </c>
      <c r="C10" s="3">
        <v>37.11</v>
      </c>
      <c r="D10" s="4">
        <v>0</v>
      </c>
    </row>
    <row r="11" spans="2:4" x14ac:dyDescent="0.25">
      <c r="B11" s="2">
        <v>8</v>
      </c>
      <c r="C11" s="3">
        <v>13.38</v>
      </c>
      <c r="D11" s="4">
        <v>0.66</v>
      </c>
    </row>
    <row r="12" spans="2:4" x14ac:dyDescent="0.25">
      <c r="B12" s="2">
        <v>9</v>
      </c>
      <c r="C12" s="3">
        <v>15.82</v>
      </c>
      <c r="D12" s="4">
        <v>0.69</v>
      </c>
    </row>
    <row r="13" spans="2:4" x14ac:dyDescent="0.25">
      <c r="B13" s="2">
        <v>10</v>
      </c>
      <c r="C13" s="3">
        <v>25.55</v>
      </c>
      <c r="D13" s="4">
        <v>0.69</v>
      </c>
    </row>
    <row r="14" spans="2:4" x14ac:dyDescent="0.25">
      <c r="B14" s="2">
        <v>11</v>
      </c>
      <c r="C14" s="3">
        <v>34.369999999999997</v>
      </c>
      <c r="D14" s="4">
        <v>0</v>
      </c>
    </row>
    <row r="15" spans="2:4" x14ac:dyDescent="0.25">
      <c r="B15" s="2">
        <v>12</v>
      </c>
      <c r="C15" s="3"/>
      <c r="D15" s="4"/>
    </row>
    <row r="16" spans="2:4" ht="15.75" thickBot="1" x14ac:dyDescent="0.3">
      <c r="B16" s="5">
        <v>13</v>
      </c>
      <c r="C16" s="6"/>
      <c r="D16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T119"/>
  <sheetViews>
    <sheetView tabSelected="1" zoomScale="55" zoomScaleNormal="5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H57" sqref="AH57"/>
    </sheetView>
  </sheetViews>
  <sheetFormatPr defaultRowHeight="15" x14ac:dyDescent="0.25"/>
  <cols>
    <col min="1" max="1" width="3" customWidth="1"/>
    <col min="2" max="2" width="10.42578125" customWidth="1"/>
    <col min="3" max="3" width="15.140625" style="15" customWidth="1"/>
    <col min="4" max="4" width="9.7109375" customWidth="1"/>
    <col min="5" max="5" width="9.7109375" style="22" customWidth="1"/>
    <col min="6" max="6" width="12.85546875" style="22" customWidth="1"/>
    <col min="7" max="7" width="9.7109375" customWidth="1"/>
    <col min="8" max="9" width="9.7109375" style="22" customWidth="1"/>
    <col min="10" max="10" width="9.7109375" customWidth="1"/>
    <col min="11" max="12" width="9.7109375" style="22" customWidth="1"/>
    <col min="13" max="13" width="9.7109375" customWidth="1"/>
    <col min="14" max="15" width="9.7109375" style="22" customWidth="1"/>
    <col min="16" max="16" width="9.7109375" customWidth="1"/>
    <col min="17" max="18" width="9.7109375" style="22" customWidth="1"/>
    <col min="19" max="19" width="9.7109375" customWidth="1"/>
    <col min="20" max="21" width="9.7109375" style="22" customWidth="1"/>
    <col min="22" max="22" width="9.7109375" customWidth="1"/>
    <col min="23" max="24" width="9.7109375" style="22" customWidth="1"/>
    <col min="25" max="25" width="9.7109375" customWidth="1"/>
    <col min="26" max="27" width="9.7109375" style="22" customWidth="1"/>
    <col min="28" max="28" width="9.7109375" customWidth="1"/>
    <col min="29" max="30" width="9.7109375" style="22" customWidth="1"/>
    <col min="31" max="31" width="9.7109375" customWidth="1"/>
    <col min="32" max="33" width="9.7109375" style="22" customWidth="1"/>
    <col min="34" max="34" width="9.7109375" customWidth="1"/>
    <col min="35" max="36" width="9.7109375" style="22" customWidth="1"/>
    <col min="37" max="37" width="9.7109375" customWidth="1"/>
  </cols>
  <sheetData>
    <row r="1" spans="2:37" ht="15.75" thickBot="1" x14ac:dyDescent="0.3"/>
    <row r="2" spans="2:37" ht="17.100000000000001" customHeight="1" x14ac:dyDescent="0.25">
      <c r="B2" s="1" t="s">
        <v>0</v>
      </c>
      <c r="C2" s="16" t="s">
        <v>16</v>
      </c>
      <c r="D2" s="70">
        <v>1</v>
      </c>
      <c r="E2" s="71"/>
      <c r="F2" s="72"/>
      <c r="G2" s="70">
        <v>2</v>
      </c>
      <c r="H2" s="71"/>
      <c r="I2" s="72"/>
      <c r="J2" s="70">
        <v>3</v>
      </c>
      <c r="K2" s="71"/>
      <c r="L2" s="72"/>
      <c r="M2" s="70">
        <v>4</v>
      </c>
      <c r="N2" s="71"/>
      <c r="O2" s="72"/>
      <c r="P2" s="70">
        <v>5</v>
      </c>
      <c r="Q2" s="71"/>
      <c r="R2" s="72"/>
      <c r="S2" s="70">
        <v>6</v>
      </c>
      <c r="T2" s="71"/>
      <c r="U2" s="72"/>
      <c r="V2" s="70">
        <v>7</v>
      </c>
      <c r="W2" s="71"/>
      <c r="X2" s="72"/>
      <c r="Y2" s="70">
        <v>8</v>
      </c>
      <c r="Z2" s="71"/>
      <c r="AA2" s="72"/>
      <c r="AB2" s="70">
        <v>9</v>
      </c>
      <c r="AC2" s="71"/>
      <c r="AD2" s="72"/>
      <c r="AE2" s="70">
        <v>10</v>
      </c>
      <c r="AF2" s="71"/>
      <c r="AG2" s="72"/>
      <c r="AH2" s="70">
        <v>11</v>
      </c>
      <c r="AI2" s="71"/>
      <c r="AJ2" s="72"/>
      <c r="AK2" s="26">
        <v>12</v>
      </c>
    </row>
    <row r="3" spans="2:37" ht="31.5" customHeight="1" x14ac:dyDescent="0.25">
      <c r="B3" s="2" t="s">
        <v>3</v>
      </c>
      <c r="C3" s="17"/>
      <c r="D3" s="64" t="s">
        <v>22</v>
      </c>
      <c r="E3" s="65"/>
      <c r="F3" s="66"/>
      <c r="G3" s="64" t="s">
        <v>6</v>
      </c>
      <c r="H3" s="65"/>
      <c r="I3" s="65"/>
      <c r="J3" s="67" t="s">
        <v>7</v>
      </c>
      <c r="K3" s="68"/>
      <c r="L3" s="69"/>
      <c r="M3" s="64" t="s">
        <v>8</v>
      </c>
      <c r="N3" s="65"/>
      <c r="O3" s="66"/>
      <c r="P3" s="64" t="s">
        <v>9</v>
      </c>
      <c r="Q3" s="65"/>
      <c r="R3" s="66"/>
      <c r="S3" s="64" t="s">
        <v>10</v>
      </c>
      <c r="T3" s="65"/>
      <c r="U3" s="66"/>
      <c r="V3" s="64" t="s">
        <v>11</v>
      </c>
      <c r="W3" s="65"/>
      <c r="X3" s="66"/>
      <c r="Y3" s="64" t="s">
        <v>12</v>
      </c>
      <c r="Z3" s="65"/>
      <c r="AA3" s="66"/>
      <c r="AB3" s="64" t="s">
        <v>13</v>
      </c>
      <c r="AC3" s="65"/>
      <c r="AD3" s="65"/>
      <c r="AE3" s="64" t="s">
        <v>14</v>
      </c>
      <c r="AF3" s="65"/>
      <c r="AG3" s="66"/>
      <c r="AH3" s="64" t="s">
        <v>15</v>
      </c>
      <c r="AI3" s="65"/>
      <c r="AJ3" s="66"/>
      <c r="AK3" s="21"/>
    </row>
    <row r="4" spans="2:37" ht="17.100000000000001" customHeight="1" x14ac:dyDescent="0.25">
      <c r="B4" s="2" t="s">
        <v>4</v>
      </c>
      <c r="C4" s="17" t="s">
        <v>17</v>
      </c>
      <c r="D4" s="2" t="s">
        <v>18</v>
      </c>
      <c r="E4" s="24" t="s">
        <v>19</v>
      </c>
      <c r="F4" s="32" t="s">
        <v>19</v>
      </c>
      <c r="G4" s="2" t="s">
        <v>18</v>
      </c>
      <c r="H4" s="24" t="s">
        <v>19</v>
      </c>
      <c r="I4" s="35" t="s">
        <v>19</v>
      </c>
      <c r="J4" s="2" t="s">
        <v>18</v>
      </c>
      <c r="K4" s="24" t="s">
        <v>19</v>
      </c>
      <c r="L4" s="32" t="s">
        <v>19</v>
      </c>
      <c r="M4" s="2" t="s">
        <v>18</v>
      </c>
      <c r="N4" s="24" t="s">
        <v>19</v>
      </c>
      <c r="O4" s="32" t="s">
        <v>19</v>
      </c>
      <c r="P4" s="2" t="s">
        <v>18</v>
      </c>
      <c r="Q4" s="24" t="s">
        <v>19</v>
      </c>
      <c r="R4" s="32" t="s">
        <v>19</v>
      </c>
      <c r="S4" s="2" t="s">
        <v>18</v>
      </c>
      <c r="T4" s="24" t="s">
        <v>19</v>
      </c>
      <c r="U4" s="32" t="s">
        <v>19</v>
      </c>
      <c r="V4" s="2" t="s">
        <v>18</v>
      </c>
      <c r="W4" s="24" t="s">
        <v>19</v>
      </c>
      <c r="X4" s="32" t="s">
        <v>19</v>
      </c>
      <c r="Y4" s="2" t="s">
        <v>18</v>
      </c>
      <c r="Z4" s="24" t="s">
        <v>19</v>
      </c>
      <c r="AA4" s="32" t="s">
        <v>19</v>
      </c>
      <c r="AB4" s="2" t="s">
        <v>18</v>
      </c>
      <c r="AC4" s="24" t="s">
        <v>19</v>
      </c>
      <c r="AD4" s="35" t="s">
        <v>19</v>
      </c>
      <c r="AE4" s="2" t="s">
        <v>18</v>
      </c>
      <c r="AF4" s="24" t="s">
        <v>19</v>
      </c>
      <c r="AG4" s="35" t="s">
        <v>19</v>
      </c>
      <c r="AH4" s="2" t="s">
        <v>18</v>
      </c>
      <c r="AI4" s="24" t="s">
        <v>19</v>
      </c>
      <c r="AJ4" s="32" t="s">
        <v>19</v>
      </c>
      <c r="AK4" s="19" t="s">
        <v>19</v>
      </c>
    </row>
    <row r="5" spans="2:37" ht="17.100000000000001" customHeight="1" thickBot="1" x14ac:dyDescent="0.3">
      <c r="B5" s="5" t="s">
        <v>5</v>
      </c>
      <c r="C5" s="18"/>
      <c r="D5" s="5" t="s">
        <v>20</v>
      </c>
      <c r="E5" s="25"/>
      <c r="F5" s="33" t="s">
        <v>21</v>
      </c>
      <c r="G5" s="5" t="s">
        <v>20</v>
      </c>
      <c r="H5" s="25"/>
      <c r="I5" s="36" t="s">
        <v>21</v>
      </c>
      <c r="J5" s="5" t="s">
        <v>20</v>
      </c>
      <c r="K5" s="25"/>
      <c r="L5" s="33" t="s">
        <v>21</v>
      </c>
      <c r="M5" s="5" t="s">
        <v>20</v>
      </c>
      <c r="N5" s="25"/>
      <c r="O5" s="33" t="s">
        <v>21</v>
      </c>
      <c r="P5" s="5" t="s">
        <v>20</v>
      </c>
      <c r="Q5" s="25"/>
      <c r="R5" s="33" t="s">
        <v>21</v>
      </c>
      <c r="S5" s="5" t="s">
        <v>20</v>
      </c>
      <c r="T5" s="25"/>
      <c r="U5" s="33" t="s">
        <v>21</v>
      </c>
      <c r="V5" s="5" t="s">
        <v>20</v>
      </c>
      <c r="W5" s="25"/>
      <c r="X5" s="33" t="s">
        <v>21</v>
      </c>
      <c r="Y5" s="5" t="s">
        <v>20</v>
      </c>
      <c r="Z5" s="25"/>
      <c r="AA5" s="33" t="s">
        <v>21</v>
      </c>
      <c r="AB5" s="5" t="s">
        <v>20</v>
      </c>
      <c r="AC5" s="25"/>
      <c r="AD5" s="36" t="s">
        <v>21</v>
      </c>
      <c r="AE5" s="5" t="s">
        <v>20</v>
      </c>
      <c r="AF5" s="25"/>
      <c r="AG5" s="36" t="s">
        <v>21</v>
      </c>
      <c r="AH5" s="5" t="s">
        <v>20</v>
      </c>
      <c r="AI5" s="25"/>
      <c r="AJ5" s="33" t="s">
        <v>21</v>
      </c>
      <c r="AK5" s="20" t="s">
        <v>21</v>
      </c>
    </row>
    <row r="6" spans="2:37" x14ac:dyDescent="0.25">
      <c r="C6" s="38">
        <v>42752.5</v>
      </c>
      <c r="D6" s="31">
        <v>87</v>
      </c>
      <c r="E6" s="23">
        <f>IF(D6="","",D6*0.0254)</f>
        <v>2.2098</v>
      </c>
      <c r="F6" s="34">
        <f>IF(D6="","",base!$C$4+base!$D$4-E6)</f>
        <v>14.940199999999999</v>
      </c>
      <c r="G6" s="27">
        <v>72</v>
      </c>
      <c r="H6" s="28">
        <f>IF(G6="","",G6*0.0254)</f>
        <v>1.8288</v>
      </c>
      <c r="I6" s="37">
        <f>IF(G6="","",base!$C$5+base!$D$5-H6)</f>
        <v>12.4712</v>
      </c>
      <c r="J6" s="27">
        <v>156</v>
      </c>
      <c r="K6" s="28">
        <f>IF(J6="","",J6*0.0254)</f>
        <v>3.9623999999999997</v>
      </c>
      <c r="L6" s="37">
        <f>IF(J6="","",base!$C$6+base!$D$6-K6)</f>
        <v>16.607600000000001</v>
      </c>
      <c r="M6" s="27">
        <v>77</v>
      </c>
      <c r="N6" s="28">
        <f>IF(M6="","",M6*0.0254)</f>
        <v>1.9558</v>
      </c>
      <c r="O6" s="37">
        <f>IF(M6="","",base!$C$7+base!$D$7-N6)</f>
        <v>37.994200000000006</v>
      </c>
      <c r="P6" s="27">
        <v>517</v>
      </c>
      <c r="Q6" s="28">
        <f>IF(P6="","",P6*0.0254)</f>
        <v>13.1318</v>
      </c>
      <c r="R6" s="37">
        <f>IF(P6="","",base!$C$8+base!$D$8-Q6)</f>
        <v>38.258200000000002</v>
      </c>
      <c r="S6" s="27">
        <v>56</v>
      </c>
      <c r="T6" s="28">
        <f>IF(S6="","",S6*0.0254)</f>
        <v>1.4223999999999999</v>
      </c>
      <c r="U6" s="37">
        <f>IF(S6="","",base!$C$9+base!$D$9-T6)</f>
        <v>24.4376</v>
      </c>
      <c r="V6" s="27">
        <v>477</v>
      </c>
      <c r="W6" s="28">
        <f>IF(V6="","",V6*0.0254)</f>
        <v>12.1158</v>
      </c>
      <c r="X6" s="37">
        <f>IF(V6="","",base!$C$10+base!$D$10-W6)</f>
        <v>24.994199999999999</v>
      </c>
      <c r="Y6" s="27">
        <v>63</v>
      </c>
      <c r="Z6" s="28">
        <f>IF(Y6="","",Y6*0.0254)</f>
        <v>1.6001999999999998</v>
      </c>
      <c r="AA6" s="37">
        <f>IF(Y6="","",base!$C$11+base!$D$11-Z6)</f>
        <v>12.439800000000002</v>
      </c>
      <c r="AB6" s="27">
        <v>132</v>
      </c>
      <c r="AC6" s="28">
        <f>IF(AB6="","",AB6*0.0254)</f>
        <v>3.3527999999999998</v>
      </c>
      <c r="AD6" s="37">
        <f>IF(AB6="","",base!$C$12+base!$D$12-AA6)</f>
        <v>4.0701999999999998</v>
      </c>
      <c r="AE6" s="27">
        <v>492</v>
      </c>
      <c r="AF6" s="28">
        <f>IF(AE6="","",AE6*0.0254)</f>
        <v>12.4968</v>
      </c>
      <c r="AG6" s="37">
        <f>IF(AE6="","",base!$C$13+base!$C$13-AF6)</f>
        <v>38.603200000000001</v>
      </c>
      <c r="AH6" s="27">
        <v>583</v>
      </c>
      <c r="AI6" s="28">
        <f>IF(AH6="","",AH6*0.0254)</f>
        <v>14.808199999999999</v>
      </c>
      <c r="AJ6" s="37">
        <f>IF(AH6="","",base!$C$14+base!$D$14-AI6)</f>
        <v>19.561799999999998</v>
      </c>
      <c r="AK6" s="14"/>
    </row>
    <row r="7" spans="2:37" x14ac:dyDescent="0.25">
      <c r="C7" s="38">
        <v>42759.5</v>
      </c>
      <c r="D7" s="29">
        <v>86</v>
      </c>
      <c r="E7" s="24">
        <f t="shared" ref="E7:E46" si="0">IF(D7="","",D7*0.0254)</f>
        <v>2.1844000000000001</v>
      </c>
      <c r="F7" s="32">
        <f>IF(D7="","",base!$C$4+base!$D$4-E7)</f>
        <v>14.965599999999998</v>
      </c>
      <c r="G7" s="29">
        <v>76</v>
      </c>
      <c r="H7" s="24">
        <f t="shared" ref="H7:H46" si="1">IF(G7="","",G7*0.0254)</f>
        <v>1.9303999999999999</v>
      </c>
      <c r="I7" s="32">
        <f>IF(G7="","",base!$C$5+base!$D$5-H7)</f>
        <v>12.369599999999998</v>
      </c>
      <c r="J7" s="29">
        <v>163</v>
      </c>
      <c r="K7" s="24">
        <f t="shared" ref="K7:K46" si="2">IF(J7="","",J7*0.0254)</f>
        <v>4.1402000000000001</v>
      </c>
      <c r="L7" s="32">
        <f>IF(J7="","",base!$C$6+base!$D$6-K7)</f>
        <v>16.4298</v>
      </c>
      <c r="M7" s="29">
        <v>79</v>
      </c>
      <c r="N7" s="24">
        <f t="shared" ref="N7:N46" si="3">IF(M7="","",M7*0.0254)</f>
        <v>2.0065999999999997</v>
      </c>
      <c r="O7" s="32">
        <f>IF(M7="","",base!$C$7+base!$D$7-N7)</f>
        <v>37.943400000000004</v>
      </c>
      <c r="P7" s="29">
        <v>517</v>
      </c>
      <c r="Q7" s="24">
        <f t="shared" ref="Q7:Q46" si="4">IF(P7="","",P7*0.0254)</f>
        <v>13.1318</v>
      </c>
      <c r="R7" s="32">
        <f>IF(P7="","",base!$C$8+base!$D$8-Q7)</f>
        <v>38.258200000000002</v>
      </c>
      <c r="S7" s="29">
        <v>56</v>
      </c>
      <c r="T7" s="24">
        <f t="shared" ref="T7:T46" si="5">IF(S7="","",S7*0.0254)</f>
        <v>1.4223999999999999</v>
      </c>
      <c r="U7" s="32">
        <f>IF(S7="","",base!$C$9+base!$D$9-T7)</f>
        <v>24.4376</v>
      </c>
      <c r="V7" s="29">
        <v>495</v>
      </c>
      <c r="W7" s="24">
        <f t="shared" ref="W7:W46" si="6">IF(V7="","",V7*0.0254)</f>
        <v>12.572999999999999</v>
      </c>
      <c r="X7" s="32">
        <f>IF(V7="","",base!$C$10+base!$D$10-W7)</f>
        <v>24.536999999999999</v>
      </c>
      <c r="Y7" s="29">
        <v>55</v>
      </c>
      <c r="Z7" s="24">
        <f t="shared" ref="Z7:Z46" si="7">IF(Y7="","",Y7*0.0254)</f>
        <v>1.397</v>
      </c>
      <c r="AA7" s="32">
        <f>IF(Y7="","",base!$C$11+base!$D$11-Z7)</f>
        <v>12.643000000000001</v>
      </c>
      <c r="AB7" s="29">
        <v>136</v>
      </c>
      <c r="AC7" s="24">
        <f t="shared" ref="AC7:AC46" si="8">IF(AB7="","",AB7*0.0254)</f>
        <v>3.4543999999999997</v>
      </c>
      <c r="AD7" s="32">
        <f>IF(AB7="","",base!$C$12+base!$D$12-AA7)</f>
        <v>3.8670000000000009</v>
      </c>
      <c r="AE7" s="29">
        <v>510</v>
      </c>
      <c r="AF7" s="24">
        <f t="shared" ref="AF7:AF46" si="9">IF(AE7="","",AE7*0.0254)</f>
        <v>12.953999999999999</v>
      </c>
      <c r="AG7" s="32">
        <f>IF(AE7="","",base!$C$13+base!$C$13-AF7)</f>
        <v>38.146000000000001</v>
      </c>
      <c r="AH7" s="29">
        <v>585</v>
      </c>
      <c r="AI7" s="24">
        <f t="shared" ref="AI7:AI46" si="10">IF(AH7="","",AH7*0.0254)</f>
        <v>14.859</v>
      </c>
      <c r="AJ7" s="32">
        <f>IF(AH7="","",base!$C$14+base!$D$14-AI7)</f>
        <v>19.510999999999996</v>
      </c>
      <c r="AK7" s="14"/>
    </row>
    <row r="8" spans="2:37" x14ac:dyDescent="0.25">
      <c r="C8" s="38">
        <v>42766</v>
      </c>
      <c r="D8" s="29">
        <v>86</v>
      </c>
      <c r="E8" s="24">
        <f t="shared" si="0"/>
        <v>2.1844000000000001</v>
      </c>
      <c r="F8" s="32">
        <f>IF(D8="","",base!$C$4+base!$D$4-E8)</f>
        <v>14.965599999999998</v>
      </c>
      <c r="G8" s="29">
        <v>78</v>
      </c>
      <c r="H8" s="24">
        <f t="shared" si="1"/>
        <v>1.9811999999999999</v>
      </c>
      <c r="I8" s="32">
        <f>IF(G8="","",base!$C$5+base!$D$5-H8)</f>
        <v>12.3188</v>
      </c>
      <c r="J8" s="29">
        <v>168</v>
      </c>
      <c r="K8" s="24">
        <f t="shared" si="2"/>
        <v>4.2671999999999999</v>
      </c>
      <c r="L8" s="32">
        <f>IF(J8="","",base!$C$6+base!$D$6-K8)</f>
        <v>16.302800000000001</v>
      </c>
      <c r="M8" s="29">
        <v>82</v>
      </c>
      <c r="N8" s="24">
        <f t="shared" si="3"/>
        <v>2.0827999999999998</v>
      </c>
      <c r="O8" s="32">
        <f>IF(M8="","",base!$C$7+base!$D$7-N8)</f>
        <v>37.867200000000004</v>
      </c>
      <c r="P8" s="29">
        <v>517</v>
      </c>
      <c r="Q8" s="24">
        <f t="shared" si="4"/>
        <v>13.1318</v>
      </c>
      <c r="R8" s="32">
        <f>IF(P8="","",base!$C$8+base!$D$8-Q8)</f>
        <v>38.258200000000002</v>
      </c>
      <c r="S8" s="29">
        <v>59</v>
      </c>
      <c r="T8" s="24">
        <f t="shared" si="5"/>
        <v>1.4985999999999999</v>
      </c>
      <c r="U8" s="32">
        <f>IF(S8="","",base!$C$9+base!$D$9-T8)</f>
        <v>24.3614</v>
      </c>
      <c r="V8" s="29">
        <v>497</v>
      </c>
      <c r="W8" s="24">
        <f t="shared" si="6"/>
        <v>12.623799999999999</v>
      </c>
      <c r="X8" s="32">
        <f>IF(V8="","",base!$C$10+base!$D$10-W8)</f>
        <v>24.4862</v>
      </c>
      <c r="Y8" s="29">
        <v>58</v>
      </c>
      <c r="Z8" s="24">
        <f t="shared" si="7"/>
        <v>1.4731999999999998</v>
      </c>
      <c r="AA8" s="32">
        <f>IF(Y8="","",base!$C$11+base!$D$11-Z8)</f>
        <v>12.566800000000001</v>
      </c>
      <c r="AB8" s="29">
        <v>140</v>
      </c>
      <c r="AC8" s="24">
        <f t="shared" si="8"/>
        <v>3.556</v>
      </c>
      <c r="AD8" s="32">
        <f>IF(AB8="","",base!$C$12+base!$D$12-AA8)</f>
        <v>3.9432000000000009</v>
      </c>
      <c r="AE8" s="29">
        <v>545</v>
      </c>
      <c r="AF8" s="24">
        <f t="shared" si="9"/>
        <v>13.843</v>
      </c>
      <c r="AG8" s="32">
        <f>IF(AE8="","",base!$C$13+base!$C$13-AF8)</f>
        <v>37.257000000000005</v>
      </c>
      <c r="AH8" s="29">
        <v>594</v>
      </c>
      <c r="AI8" s="24">
        <f t="shared" si="10"/>
        <v>15.0876</v>
      </c>
      <c r="AJ8" s="32">
        <f>IF(AH8="","",base!$C$14+base!$D$14-AI8)</f>
        <v>19.282399999999996</v>
      </c>
      <c r="AK8" s="14"/>
    </row>
    <row r="9" spans="2:37" x14ac:dyDescent="0.25">
      <c r="C9" s="38">
        <v>42773</v>
      </c>
      <c r="D9" s="29">
        <v>79</v>
      </c>
      <c r="E9" s="24">
        <f t="shared" si="0"/>
        <v>2.0065999999999997</v>
      </c>
      <c r="F9" s="32">
        <f>IF(D9="","",base!$C$4+base!$D$4-E9)</f>
        <v>15.1434</v>
      </c>
      <c r="G9" s="29">
        <v>78</v>
      </c>
      <c r="H9" s="24">
        <f t="shared" si="1"/>
        <v>1.9811999999999999</v>
      </c>
      <c r="I9" s="32">
        <f>IF(G9="","",base!$C$5+base!$D$5-H9)</f>
        <v>12.3188</v>
      </c>
      <c r="J9" s="29">
        <v>173</v>
      </c>
      <c r="K9" s="24">
        <f t="shared" si="2"/>
        <v>4.3941999999999997</v>
      </c>
      <c r="L9" s="32">
        <f>IF(J9="","",base!$C$6+base!$D$6-K9)</f>
        <v>16.175800000000002</v>
      </c>
      <c r="M9" s="29">
        <v>85</v>
      </c>
      <c r="N9" s="24">
        <f t="shared" si="3"/>
        <v>2.1589999999999998</v>
      </c>
      <c r="O9" s="32">
        <f>IF(M9="","",base!$C$7+base!$D$7-N9)</f>
        <v>37.791000000000004</v>
      </c>
      <c r="P9" s="29">
        <v>517</v>
      </c>
      <c r="Q9" s="24">
        <f t="shared" si="4"/>
        <v>13.1318</v>
      </c>
      <c r="R9" s="32">
        <f>IF(P9="","",base!$C$8+base!$D$8-Q9)</f>
        <v>38.258200000000002</v>
      </c>
      <c r="S9" s="29">
        <v>61</v>
      </c>
      <c r="T9" s="24">
        <f t="shared" si="5"/>
        <v>1.5493999999999999</v>
      </c>
      <c r="U9" s="32">
        <f>IF(S9="","",base!$C$9+base!$D$9-T9)</f>
        <v>24.310600000000001</v>
      </c>
      <c r="V9" s="29">
        <v>510</v>
      </c>
      <c r="W9" s="24">
        <f t="shared" si="6"/>
        <v>12.953999999999999</v>
      </c>
      <c r="X9" s="32">
        <f>IF(V9="","",base!$C$10+base!$D$10-W9)</f>
        <v>24.155999999999999</v>
      </c>
      <c r="Y9" s="29">
        <v>37</v>
      </c>
      <c r="Z9" s="24">
        <f t="shared" si="7"/>
        <v>0.93979999999999997</v>
      </c>
      <c r="AA9" s="32">
        <f>IF(Y9="","",base!$C$11+base!$D$11-Z9)</f>
        <v>13.100200000000001</v>
      </c>
      <c r="AB9" s="29">
        <v>142</v>
      </c>
      <c r="AC9" s="24">
        <f t="shared" si="8"/>
        <v>3.6067999999999998</v>
      </c>
      <c r="AD9" s="32">
        <f>IF(AB9="","",base!$C$12+base!$D$12-AA9)</f>
        <v>3.4098000000000006</v>
      </c>
      <c r="AE9" s="29">
        <v>405</v>
      </c>
      <c r="AF9" s="24">
        <f t="shared" si="9"/>
        <v>10.286999999999999</v>
      </c>
      <c r="AG9" s="32">
        <f>IF(AE9="","",base!$C$13+base!$C$13-AF9)</f>
        <v>40.813000000000002</v>
      </c>
      <c r="AH9" s="29">
        <v>603</v>
      </c>
      <c r="AI9" s="24">
        <f t="shared" si="10"/>
        <v>15.3162</v>
      </c>
      <c r="AJ9" s="32">
        <f>IF(AH9="","",base!$C$14+base!$D$14-AI9)</f>
        <v>19.053799999999995</v>
      </c>
      <c r="AK9" s="14"/>
    </row>
    <row r="10" spans="2:37" x14ac:dyDescent="0.25">
      <c r="C10" s="38">
        <v>42780</v>
      </c>
      <c r="D10" s="29">
        <v>84</v>
      </c>
      <c r="E10" s="24">
        <f t="shared" si="0"/>
        <v>2.1335999999999999</v>
      </c>
      <c r="F10" s="32">
        <f>IF(D10="","",base!$C$4+base!$D$4-E10)</f>
        <v>15.016399999999999</v>
      </c>
      <c r="G10" s="29">
        <v>80</v>
      </c>
      <c r="H10" s="24">
        <f t="shared" si="1"/>
        <v>2.032</v>
      </c>
      <c r="I10" s="32">
        <f>IF(G10="","",base!$C$5+base!$D$5-H10)</f>
        <v>12.267999999999999</v>
      </c>
      <c r="J10" s="29">
        <v>179</v>
      </c>
      <c r="K10" s="24">
        <f t="shared" si="2"/>
        <v>4.5465999999999998</v>
      </c>
      <c r="L10" s="32">
        <f>IF(J10="","",base!$C$6+base!$D$6-K10)</f>
        <v>16.023400000000002</v>
      </c>
      <c r="M10" s="29">
        <v>89</v>
      </c>
      <c r="N10" s="24">
        <f t="shared" si="3"/>
        <v>2.2605999999999997</v>
      </c>
      <c r="O10" s="32">
        <f>IF(M10="","",base!$C$7+base!$D$7-N10)</f>
        <v>37.689400000000006</v>
      </c>
      <c r="P10" s="29">
        <v>517</v>
      </c>
      <c r="Q10" s="24">
        <f t="shared" si="4"/>
        <v>13.1318</v>
      </c>
      <c r="R10" s="32">
        <f>IF(P10="","",base!$C$8+base!$D$8-Q10)</f>
        <v>38.258200000000002</v>
      </c>
      <c r="S10" s="29">
        <v>63</v>
      </c>
      <c r="T10" s="24">
        <f t="shared" si="5"/>
        <v>1.6001999999999998</v>
      </c>
      <c r="U10" s="32">
        <f>IF(S10="","",base!$C$9+base!$D$9-T10)</f>
        <v>24.259799999999998</v>
      </c>
      <c r="V10" s="29">
        <v>504</v>
      </c>
      <c r="W10" s="24">
        <f t="shared" si="6"/>
        <v>12.801599999999999</v>
      </c>
      <c r="X10" s="32">
        <f>IF(V10="","",base!$C$10+base!$D$10-W10)</f>
        <v>24.308399999999999</v>
      </c>
      <c r="Y10" s="29">
        <v>56</v>
      </c>
      <c r="Z10" s="24">
        <f t="shared" si="7"/>
        <v>1.4223999999999999</v>
      </c>
      <c r="AA10" s="32">
        <f>IF(Y10="","",base!$C$11+base!$D$11-Z10)</f>
        <v>12.617600000000001</v>
      </c>
      <c r="AB10" s="29">
        <v>146</v>
      </c>
      <c r="AC10" s="24">
        <f t="shared" si="8"/>
        <v>3.7083999999999997</v>
      </c>
      <c r="AD10" s="32">
        <f>IF(AB10="","",base!$C$12+base!$D$12-AA10)</f>
        <v>3.8924000000000003</v>
      </c>
      <c r="AE10" s="29">
        <v>410</v>
      </c>
      <c r="AF10" s="24">
        <f t="shared" si="9"/>
        <v>10.414</v>
      </c>
      <c r="AG10" s="32">
        <f>IF(AE10="","",base!$C$13+base!$C$13-AF10)</f>
        <v>40.686</v>
      </c>
      <c r="AH10" s="29">
        <v>608</v>
      </c>
      <c r="AI10" s="24">
        <f t="shared" si="10"/>
        <v>15.443199999999999</v>
      </c>
      <c r="AJ10" s="32">
        <f>IF(AH10="","",base!$C$14+base!$D$14-AI10)</f>
        <v>18.9268</v>
      </c>
      <c r="AK10" s="14"/>
    </row>
    <row r="11" spans="2:37" x14ac:dyDescent="0.25">
      <c r="C11" s="38">
        <v>42787</v>
      </c>
      <c r="D11" s="29">
        <v>88</v>
      </c>
      <c r="E11" s="24">
        <f t="shared" si="0"/>
        <v>2.2351999999999999</v>
      </c>
      <c r="F11" s="32">
        <f>IF(D11="","",base!$C$4+base!$D$4-E11)</f>
        <v>14.9148</v>
      </c>
      <c r="G11" s="29">
        <v>81</v>
      </c>
      <c r="H11" s="24">
        <f t="shared" si="1"/>
        <v>2.0573999999999999</v>
      </c>
      <c r="I11" s="32">
        <f>IF(G11="","",base!$C$5+base!$D$5-H11)</f>
        <v>12.242599999999999</v>
      </c>
      <c r="J11" s="29">
        <v>182</v>
      </c>
      <c r="K11" s="24">
        <f t="shared" si="2"/>
        <v>4.6227999999999998</v>
      </c>
      <c r="L11" s="32">
        <f>IF(J11="","",base!$C$6+base!$D$6-K11)</f>
        <v>15.9472</v>
      </c>
      <c r="M11" s="29">
        <v>85</v>
      </c>
      <c r="N11" s="24">
        <f t="shared" si="3"/>
        <v>2.1589999999999998</v>
      </c>
      <c r="O11" s="32">
        <f>IF(M11="","",base!$C$7+base!$D$7-N11)</f>
        <v>37.791000000000004</v>
      </c>
      <c r="P11" s="29">
        <v>517</v>
      </c>
      <c r="Q11" s="24">
        <f t="shared" si="4"/>
        <v>13.1318</v>
      </c>
      <c r="R11" s="32">
        <f>IF(P11="","",base!$C$8+base!$D$8-Q11)</f>
        <v>38.258200000000002</v>
      </c>
      <c r="S11" s="29">
        <v>65</v>
      </c>
      <c r="T11" s="24">
        <f t="shared" si="5"/>
        <v>1.651</v>
      </c>
      <c r="U11" s="32">
        <f>IF(S11="","",base!$C$9+base!$D$9-T11)</f>
        <v>24.209</v>
      </c>
      <c r="V11" s="29">
        <v>507</v>
      </c>
      <c r="W11" s="24">
        <f t="shared" si="6"/>
        <v>12.877799999999999</v>
      </c>
      <c r="X11" s="32">
        <f>IF(V11="","",base!$C$10+base!$D$10-W11)</f>
        <v>24.232199999999999</v>
      </c>
      <c r="Y11" s="29">
        <v>57</v>
      </c>
      <c r="Z11" s="24">
        <f t="shared" si="7"/>
        <v>1.4478</v>
      </c>
      <c r="AA11" s="32">
        <f>IF(Y11="","",base!$C$11+base!$D$11-Z11)</f>
        <v>12.592200000000002</v>
      </c>
      <c r="AB11" s="29">
        <v>148</v>
      </c>
      <c r="AC11" s="24">
        <f t="shared" si="8"/>
        <v>3.7591999999999999</v>
      </c>
      <c r="AD11" s="32">
        <f>IF(AB11="","",base!$C$12+base!$D$12-AA11)</f>
        <v>3.9177999999999997</v>
      </c>
      <c r="AE11" s="29">
        <v>412</v>
      </c>
      <c r="AF11" s="24">
        <f t="shared" si="9"/>
        <v>10.4648</v>
      </c>
      <c r="AG11" s="32">
        <f>IF(AE11="","",base!$C$13+base!$C$13-AF11)</f>
        <v>40.635199999999998</v>
      </c>
      <c r="AH11" s="29">
        <v>625</v>
      </c>
      <c r="AI11" s="24">
        <f t="shared" si="10"/>
        <v>15.875</v>
      </c>
      <c r="AJ11" s="32">
        <f>IF(AH11="","",base!$C$14+base!$D$14-AI11)</f>
        <v>18.494999999999997</v>
      </c>
      <c r="AK11" s="14"/>
    </row>
    <row r="12" spans="2:37" x14ac:dyDescent="0.25">
      <c r="C12" s="38">
        <v>42794</v>
      </c>
      <c r="D12" s="29">
        <v>88</v>
      </c>
      <c r="E12" s="24">
        <f t="shared" si="0"/>
        <v>2.2351999999999999</v>
      </c>
      <c r="F12" s="32">
        <f>IF(D12="","",base!$C$4+base!$D$4-E12)</f>
        <v>14.9148</v>
      </c>
      <c r="G12" s="29">
        <v>84</v>
      </c>
      <c r="H12" s="24">
        <f t="shared" si="1"/>
        <v>2.1335999999999999</v>
      </c>
      <c r="I12" s="32">
        <f>IF(G12="","",base!$C$5+base!$D$5-H12)</f>
        <v>12.166399999999999</v>
      </c>
      <c r="J12" s="29">
        <v>197</v>
      </c>
      <c r="K12" s="24">
        <f t="shared" si="2"/>
        <v>5.0038</v>
      </c>
      <c r="L12" s="32">
        <f>IF(J12="","",base!$C$6+base!$D$6-K12)</f>
        <v>15.5662</v>
      </c>
      <c r="M12" s="29">
        <v>92</v>
      </c>
      <c r="N12" s="24">
        <f t="shared" si="3"/>
        <v>2.3367999999999998</v>
      </c>
      <c r="O12" s="32">
        <f>IF(M12="","",base!$C$7+base!$D$7-N12)</f>
        <v>37.613200000000006</v>
      </c>
      <c r="P12" s="29">
        <v>517</v>
      </c>
      <c r="Q12" s="24">
        <f t="shared" si="4"/>
        <v>13.1318</v>
      </c>
      <c r="R12" s="32">
        <f>IF(P12="","",base!$C$8+base!$D$8-Q12)</f>
        <v>38.258200000000002</v>
      </c>
      <c r="S12" s="29">
        <v>68</v>
      </c>
      <c r="T12" s="24">
        <f t="shared" si="5"/>
        <v>1.7271999999999998</v>
      </c>
      <c r="U12" s="32">
        <f>IF(S12="","",base!$C$9+base!$D$9-T12)</f>
        <v>24.1328</v>
      </c>
      <c r="V12" s="29">
        <v>513</v>
      </c>
      <c r="W12" s="24">
        <f t="shared" si="6"/>
        <v>13.030199999999999</v>
      </c>
      <c r="X12" s="32">
        <f>IF(V12="","",base!$C$10+base!$D$10-W12)</f>
        <v>24.079799999999999</v>
      </c>
      <c r="Y12" s="29">
        <v>59</v>
      </c>
      <c r="Z12" s="24">
        <f t="shared" si="7"/>
        <v>1.4985999999999999</v>
      </c>
      <c r="AA12" s="32">
        <f>IF(Y12="","",base!$C$11+base!$D$11-Z12)</f>
        <v>12.541400000000001</v>
      </c>
      <c r="AB12" s="29">
        <v>150</v>
      </c>
      <c r="AC12" s="24">
        <f t="shared" si="8"/>
        <v>3.81</v>
      </c>
      <c r="AD12" s="32">
        <f>IF(AB12="","",base!$C$12+base!$D$12-AA12)</f>
        <v>3.9686000000000003</v>
      </c>
      <c r="AE12" s="29">
        <v>414</v>
      </c>
      <c r="AF12" s="24">
        <f t="shared" si="9"/>
        <v>10.515599999999999</v>
      </c>
      <c r="AG12" s="32">
        <f>IF(AE12="","",base!$C$13+base!$C$13-AF12)</f>
        <v>40.584400000000002</v>
      </c>
      <c r="AH12" s="29">
        <v>521</v>
      </c>
      <c r="AI12" s="24">
        <f t="shared" si="10"/>
        <v>13.2334</v>
      </c>
      <c r="AJ12" s="32">
        <f>IF(AH12="","",base!$C$14+base!$D$14-AI12)</f>
        <v>21.136599999999998</v>
      </c>
      <c r="AK12" s="14"/>
    </row>
    <row r="13" spans="2:37" x14ac:dyDescent="0.25">
      <c r="C13" s="38">
        <v>42801</v>
      </c>
      <c r="D13" s="29">
        <v>88</v>
      </c>
      <c r="E13" s="24">
        <f t="shared" si="0"/>
        <v>2.2351999999999999</v>
      </c>
      <c r="F13" s="32">
        <f>IF(D13="","",base!$C$4+base!$D$4-E13)</f>
        <v>14.9148</v>
      </c>
      <c r="G13" s="29">
        <v>81</v>
      </c>
      <c r="H13" s="24">
        <f t="shared" si="1"/>
        <v>2.0573999999999999</v>
      </c>
      <c r="I13" s="32">
        <f>IF(G13="","",base!$C$5+base!$D$5-H13)</f>
        <v>12.242599999999999</v>
      </c>
      <c r="J13" s="29">
        <v>189</v>
      </c>
      <c r="K13" s="24">
        <f t="shared" si="2"/>
        <v>4.8006000000000002</v>
      </c>
      <c r="L13" s="32">
        <f>IF(J13="","",base!$C$6+base!$D$6-K13)</f>
        <v>15.769400000000001</v>
      </c>
      <c r="M13" s="29">
        <v>95</v>
      </c>
      <c r="N13" s="24">
        <f t="shared" si="3"/>
        <v>2.4129999999999998</v>
      </c>
      <c r="O13" s="32">
        <f>IF(M13="","",base!$C$7+base!$D$7-N13)</f>
        <v>37.537000000000006</v>
      </c>
      <c r="P13" s="29">
        <v>517</v>
      </c>
      <c r="Q13" s="24">
        <f t="shared" si="4"/>
        <v>13.1318</v>
      </c>
      <c r="R13" s="32">
        <f>IF(P13="","",base!$C$8+base!$D$8-Q13)</f>
        <v>38.258200000000002</v>
      </c>
      <c r="S13" s="29">
        <v>67</v>
      </c>
      <c r="T13" s="24">
        <f t="shared" si="5"/>
        <v>1.7018</v>
      </c>
      <c r="U13" s="32">
        <f>IF(S13="","",base!$C$9+base!$D$9-T13)</f>
        <v>24.158200000000001</v>
      </c>
      <c r="V13" s="29">
        <v>516</v>
      </c>
      <c r="W13" s="24">
        <f t="shared" si="6"/>
        <v>13.106399999999999</v>
      </c>
      <c r="X13" s="32">
        <f>IF(V13="","",base!$C$10+base!$D$10-W13)</f>
        <v>24.003599999999999</v>
      </c>
      <c r="Y13" s="29">
        <v>59</v>
      </c>
      <c r="Z13" s="24">
        <f t="shared" si="7"/>
        <v>1.4985999999999999</v>
      </c>
      <c r="AA13" s="32">
        <f>IF(Y13="","",base!$C$11+base!$D$11-Z13)</f>
        <v>12.541400000000001</v>
      </c>
      <c r="AB13" s="29">
        <v>154</v>
      </c>
      <c r="AC13" s="24">
        <f t="shared" si="8"/>
        <v>3.9116</v>
      </c>
      <c r="AD13" s="32">
        <f>IF(AB13="","",base!$C$12+base!$D$12-AA13)</f>
        <v>3.9686000000000003</v>
      </c>
      <c r="AE13" s="29">
        <v>419</v>
      </c>
      <c r="AF13" s="24">
        <f t="shared" si="9"/>
        <v>10.6426</v>
      </c>
      <c r="AG13" s="32">
        <f>IF(AE13="","",base!$C$13+base!$C$13-AF13)</f>
        <v>40.4574</v>
      </c>
      <c r="AH13" s="29">
        <v>616</v>
      </c>
      <c r="AI13" s="24">
        <f t="shared" si="10"/>
        <v>15.6464</v>
      </c>
      <c r="AJ13" s="32">
        <f>IF(AH13="","",base!$C$14+base!$D$14-AI13)</f>
        <v>18.723599999999998</v>
      </c>
      <c r="AK13" s="14"/>
    </row>
    <row r="14" spans="2:37" x14ac:dyDescent="0.25">
      <c r="C14" s="38">
        <v>42808</v>
      </c>
      <c r="D14" s="29">
        <v>84</v>
      </c>
      <c r="E14" s="24">
        <f t="shared" si="0"/>
        <v>2.1335999999999999</v>
      </c>
      <c r="F14" s="32">
        <f>IF(D14="","",base!$C$4+base!$D$4-E14)</f>
        <v>15.016399999999999</v>
      </c>
      <c r="G14" s="29">
        <v>78</v>
      </c>
      <c r="H14" s="24">
        <f t="shared" si="1"/>
        <v>1.9811999999999999</v>
      </c>
      <c r="I14" s="32">
        <f>IF(G14="","",base!$C$5+base!$D$5-H14)</f>
        <v>12.3188</v>
      </c>
      <c r="J14" s="29">
        <v>194</v>
      </c>
      <c r="K14" s="24">
        <f t="shared" si="2"/>
        <v>4.9276</v>
      </c>
      <c r="L14" s="32">
        <f>IF(J14="","",base!$C$6+base!$D$6-K14)</f>
        <v>15.6424</v>
      </c>
      <c r="M14" s="29">
        <v>100</v>
      </c>
      <c r="N14" s="24">
        <f t="shared" si="3"/>
        <v>2.54</v>
      </c>
      <c r="O14" s="32">
        <f>IF(M14="","",base!$C$7+base!$D$7-N14)</f>
        <v>37.410000000000004</v>
      </c>
      <c r="P14" s="29">
        <v>517</v>
      </c>
      <c r="Q14" s="24">
        <f t="shared" si="4"/>
        <v>13.1318</v>
      </c>
      <c r="R14" s="32">
        <f>IF(P14="","",base!$C$8+base!$D$8-Q14)</f>
        <v>38.258200000000002</v>
      </c>
      <c r="S14" s="29">
        <v>62</v>
      </c>
      <c r="T14" s="24">
        <f t="shared" si="5"/>
        <v>1.5748</v>
      </c>
      <c r="U14" s="32">
        <f>IF(S14="","",base!$C$9+base!$D$9-T14)</f>
        <v>24.2852</v>
      </c>
      <c r="V14" s="29">
        <v>519</v>
      </c>
      <c r="W14" s="24">
        <f t="shared" si="6"/>
        <v>13.182599999999999</v>
      </c>
      <c r="X14" s="32">
        <f>IF(V14="","",base!$C$10+base!$D$10-W14)</f>
        <v>23.927399999999999</v>
      </c>
      <c r="Y14" s="29">
        <v>62</v>
      </c>
      <c r="Z14" s="24">
        <f t="shared" si="7"/>
        <v>1.5748</v>
      </c>
      <c r="AA14" s="32">
        <f>IF(Y14="","",base!$C$11+base!$D$11-Z14)</f>
        <v>12.465200000000001</v>
      </c>
      <c r="AB14" s="29">
        <v>157</v>
      </c>
      <c r="AC14" s="24">
        <f t="shared" si="8"/>
        <v>3.9878</v>
      </c>
      <c r="AD14" s="32">
        <f>IF(AB14="","",base!$C$12+base!$D$12-AA14)</f>
        <v>4.0448000000000004</v>
      </c>
      <c r="AE14" s="29">
        <v>426</v>
      </c>
      <c r="AF14" s="24">
        <f t="shared" si="9"/>
        <v>10.820399999999999</v>
      </c>
      <c r="AG14" s="32">
        <f>IF(AE14="","",base!$C$13+base!$C$13-AF14)</f>
        <v>40.279600000000002</v>
      </c>
      <c r="AH14" s="29">
        <v>626</v>
      </c>
      <c r="AI14" s="24">
        <f t="shared" si="10"/>
        <v>15.900399999999999</v>
      </c>
      <c r="AJ14" s="32">
        <f>IF(AH14="","",base!$C$14+base!$D$14-AI14)</f>
        <v>18.4696</v>
      </c>
      <c r="AK14" s="14"/>
    </row>
    <row r="15" spans="2:37" x14ac:dyDescent="0.25">
      <c r="C15" s="38">
        <v>42815</v>
      </c>
      <c r="D15" s="29">
        <v>79</v>
      </c>
      <c r="E15" s="24">
        <f t="shared" si="0"/>
        <v>2.0065999999999997</v>
      </c>
      <c r="F15" s="32">
        <f>IF(D15="","",base!$C$4+base!$D$4-E15)</f>
        <v>15.1434</v>
      </c>
      <c r="G15" s="29">
        <v>62</v>
      </c>
      <c r="H15" s="24">
        <f t="shared" si="1"/>
        <v>1.5748</v>
      </c>
      <c r="I15" s="32">
        <f>IF(G15="","",base!$C$5+base!$D$5-H15)</f>
        <v>12.725199999999999</v>
      </c>
      <c r="J15" s="29">
        <v>185</v>
      </c>
      <c r="K15" s="24">
        <f t="shared" si="2"/>
        <v>4.6989999999999998</v>
      </c>
      <c r="L15" s="32">
        <f>IF(J15="","",base!$C$6+base!$D$6-K15)</f>
        <v>15.871</v>
      </c>
      <c r="M15" s="29">
        <v>88</v>
      </c>
      <c r="N15" s="24">
        <f t="shared" si="3"/>
        <v>2.2351999999999999</v>
      </c>
      <c r="O15" s="32">
        <f>IF(M15="","",base!$C$7+base!$D$7-N15)</f>
        <v>37.714800000000004</v>
      </c>
      <c r="P15" s="29">
        <v>517</v>
      </c>
      <c r="Q15" s="24">
        <f t="shared" si="4"/>
        <v>13.1318</v>
      </c>
      <c r="R15" s="32">
        <f>IF(P15="","",base!$C$8+base!$D$8-Q15)</f>
        <v>38.258200000000002</v>
      </c>
      <c r="S15" s="29">
        <v>64</v>
      </c>
      <c r="T15" s="24">
        <f t="shared" si="5"/>
        <v>1.6255999999999999</v>
      </c>
      <c r="U15" s="32">
        <f>IF(S15="","",base!$C$9+base!$D$9-T15)</f>
        <v>24.234400000000001</v>
      </c>
      <c r="V15" s="29">
        <v>520</v>
      </c>
      <c r="W15" s="24">
        <f t="shared" si="6"/>
        <v>13.208</v>
      </c>
      <c r="X15" s="32">
        <f>IF(V15="","",base!$C$10+base!$D$10-W15)</f>
        <v>23.902000000000001</v>
      </c>
      <c r="Y15" s="29">
        <v>57</v>
      </c>
      <c r="Z15" s="24">
        <f t="shared" si="7"/>
        <v>1.4478</v>
      </c>
      <c r="AA15" s="32">
        <f>IF(Y15="","",base!$C$11+base!$D$11-Z15)</f>
        <v>12.592200000000002</v>
      </c>
      <c r="AB15" s="29">
        <v>154</v>
      </c>
      <c r="AC15" s="24">
        <f t="shared" si="8"/>
        <v>3.9116</v>
      </c>
      <c r="AD15" s="32">
        <f>IF(AB15="","",base!$C$12+base!$D$12-AA15)</f>
        <v>3.9177999999999997</v>
      </c>
      <c r="AE15" s="29">
        <v>424</v>
      </c>
      <c r="AF15" s="24">
        <f t="shared" si="9"/>
        <v>10.769599999999999</v>
      </c>
      <c r="AG15" s="32">
        <f>IF(AE15="","",base!$C$13+base!$C$13-AF15)</f>
        <v>40.330400000000004</v>
      </c>
      <c r="AH15" s="29">
        <v>622</v>
      </c>
      <c r="AI15" s="24">
        <f t="shared" si="10"/>
        <v>15.7988</v>
      </c>
      <c r="AJ15" s="32">
        <f>IF(AH15="","",base!$C$14+base!$D$14-AI15)</f>
        <v>18.571199999999997</v>
      </c>
      <c r="AK15" s="14"/>
    </row>
    <row r="16" spans="2:37" x14ac:dyDescent="0.25">
      <c r="C16" s="38">
        <v>42822</v>
      </c>
      <c r="D16" s="29">
        <v>78</v>
      </c>
      <c r="E16" s="24">
        <f t="shared" si="0"/>
        <v>1.9811999999999999</v>
      </c>
      <c r="F16" s="32">
        <f>IF(D16="","",base!$C$4+base!$D$4-E16)</f>
        <v>15.168799999999999</v>
      </c>
      <c r="G16" s="29">
        <v>63</v>
      </c>
      <c r="H16" s="24">
        <f t="shared" si="1"/>
        <v>1.6001999999999998</v>
      </c>
      <c r="I16" s="32">
        <f>IF(G16="","",base!$C$5+base!$D$5-H16)</f>
        <v>12.6998</v>
      </c>
      <c r="J16" s="29">
        <v>187</v>
      </c>
      <c r="K16" s="24">
        <f t="shared" si="2"/>
        <v>4.7497999999999996</v>
      </c>
      <c r="L16" s="32">
        <f>IF(J16="","",base!$C$6+base!$D$6-K16)</f>
        <v>15.8202</v>
      </c>
      <c r="M16" s="29">
        <v>97</v>
      </c>
      <c r="N16" s="24">
        <f t="shared" si="3"/>
        <v>2.4638</v>
      </c>
      <c r="O16" s="32">
        <f>IF(M16="","",base!$C$7+base!$D$7-N16)</f>
        <v>37.486200000000004</v>
      </c>
      <c r="P16" s="29">
        <v>517</v>
      </c>
      <c r="Q16" s="24">
        <f t="shared" si="4"/>
        <v>13.1318</v>
      </c>
      <c r="R16" s="32">
        <f>IF(P16="","",base!$C$8+base!$D$8-Q16)</f>
        <v>38.258200000000002</v>
      </c>
      <c r="S16" s="29">
        <v>69</v>
      </c>
      <c r="T16" s="24">
        <f t="shared" si="5"/>
        <v>1.7525999999999999</v>
      </c>
      <c r="U16" s="32">
        <f>IF(S16="","",base!$C$9+base!$D$9-T16)</f>
        <v>24.107399999999998</v>
      </c>
      <c r="V16" s="29">
        <v>537</v>
      </c>
      <c r="W16" s="24">
        <f t="shared" si="6"/>
        <v>13.639799999999999</v>
      </c>
      <c r="X16" s="32">
        <f>IF(V16="","",base!$C$10+base!$D$10-W16)</f>
        <v>23.470199999999998</v>
      </c>
      <c r="Y16" s="29">
        <v>57</v>
      </c>
      <c r="Z16" s="24">
        <f t="shared" si="7"/>
        <v>1.4478</v>
      </c>
      <c r="AA16" s="32">
        <f>IF(Y16="","",base!$C$11+base!$D$11-Z16)</f>
        <v>12.592200000000002</v>
      </c>
      <c r="AB16" s="29">
        <v>147</v>
      </c>
      <c r="AC16" s="24">
        <f t="shared" si="8"/>
        <v>3.7338</v>
      </c>
      <c r="AD16" s="32">
        <f>IF(AB16="","",base!$C$12+base!$D$12-AA16)</f>
        <v>3.9177999999999997</v>
      </c>
      <c r="AE16" s="29">
        <v>421</v>
      </c>
      <c r="AF16" s="24">
        <f t="shared" si="9"/>
        <v>10.693399999999999</v>
      </c>
      <c r="AG16" s="32">
        <f>IF(AE16="","",base!$C$13+base!$C$13-AF16)</f>
        <v>40.406600000000005</v>
      </c>
      <c r="AH16" s="29">
        <v>618</v>
      </c>
      <c r="AI16" s="24">
        <f t="shared" si="10"/>
        <v>15.697199999999999</v>
      </c>
      <c r="AJ16" s="32">
        <f>IF(AH16="","",base!$C$14+base!$D$14-AI16)</f>
        <v>18.672799999999999</v>
      </c>
      <c r="AK16" s="14"/>
    </row>
    <row r="17" spans="3:37" x14ac:dyDescent="0.25">
      <c r="C17" s="38">
        <v>42829</v>
      </c>
      <c r="D17" s="29">
        <v>86</v>
      </c>
      <c r="E17" s="24">
        <f t="shared" si="0"/>
        <v>2.1844000000000001</v>
      </c>
      <c r="F17" s="32">
        <f>IF(D17="","",base!$C$4+base!$D$4-E17)</f>
        <v>14.965599999999998</v>
      </c>
      <c r="G17" s="29">
        <v>68</v>
      </c>
      <c r="H17" s="24">
        <f t="shared" si="1"/>
        <v>1.7271999999999998</v>
      </c>
      <c r="I17" s="32">
        <f>IF(G17="","",base!$C$5+base!$D$5-H17)</f>
        <v>12.572799999999999</v>
      </c>
      <c r="J17" s="29">
        <v>192</v>
      </c>
      <c r="K17" s="24">
        <f t="shared" si="2"/>
        <v>4.8767999999999994</v>
      </c>
      <c r="L17" s="32">
        <f>IF(J17="","",base!$C$6+base!$D$6-K17)</f>
        <v>15.693200000000001</v>
      </c>
      <c r="M17" s="29">
        <v>103</v>
      </c>
      <c r="N17" s="24">
        <f t="shared" si="3"/>
        <v>2.6162000000000001</v>
      </c>
      <c r="O17" s="32">
        <f>IF(M17="","",base!$C$7+base!$D$7-N17)</f>
        <v>37.333800000000004</v>
      </c>
      <c r="P17" s="29">
        <v>517</v>
      </c>
      <c r="Q17" s="24">
        <f t="shared" si="4"/>
        <v>13.1318</v>
      </c>
      <c r="R17" s="32">
        <f>IF(P17="","",base!$C$8+base!$D$8-Q17)</f>
        <v>38.258200000000002</v>
      </c>
      <c r="S17" s="29">
        <v>73</v>
      </c>
      <c r="T17" s="24">
        <f t="shared" si="5"/>
        <v>1.8541999999999998</v>
      </c>
      <c r="U17" s="32">
        <f>IF(S17="","",base!$C$9+base!$D$9-T17)</f>
        <v>24.005800000000001</v>
      </c>
      <c r="V17" s="29">
        <v>493</v>
      </c>
      <c r="W17" s="24">
        <f t="shared" si="6"/>
        <v>12.5222</v>
      </c>
      <c r="X17" s="32">
        <f>IF(V17="","",base!$C$10+base!$D$10-W17)</f>
        <v>24.587800000000001</v>
      </c>
      <c r="Y17" s="29">
        <v>62</v>
      </c>
      <c r="Z17" s="24">
        <f t="shared" si="7"/>
        <v>1.5748</v>
      </c>
      <c r="AA17" s="32">
        <f>IF(Y17="","",base!$C$11+base!$D$11-Z17)</f>
        <v>12.465200000000001</v>
      </c>
      <c r="AB17" s="29">
        <v>150</v>
      </c>
      <c r="AC17" s="24">
        <f t="shared" si="8"/>
        <v>3.81</v>
      </c>
      <c r="AD17" s="32">
        <f>IF(AB17="","",base!$C$12+base!$D$12-AA17)</f>
        <v>4.0448000000000004</v>
      </c>
      <c r="AE17" s="29">
        <v>420</v>
      </c>
      <c r="AF17" s="24">
        <f t="shared" si="9"/>
        <v>10.667999999999999</v>
      </c>
      <c r="AG17" s="32">
        <f>IF(AE17="","",base!$C$13+base!$C$13-AF17)</f>
        <v>40.432000000000002</v>
      </c>
      <c r="AH17" s="29">
        <v>623</v>
      </c>
      <c r="AI17" s="24">
        <f t="shared" si="10"/>
        <v>15.824199999999999</v>
      </c>
      <c r="AJ17" s="32">
        <f>IF(AH17="","",base!$C$14+base!$D$14-AI17)</f>
        <v>18.5458</v>
      </c>
      <c r="AK17" s="14"/>
    </row>
    <row r="18" spans="3:37" x14ac:dyDescent="0.25">
      <c r="C18" s="38">
        <v>42836</v>
      </c>
      <c r="D18" s="29">
        <v>87</v>
      </c>
      <c r="E18" s="24">
        <f t="shared" si="0"/>
        <v>2.2098</v>
      </c>
      <c r="F18" s="32">
        <f>IF(D18="","",base!$C$4+base!$D$4-E18)</f>
        <v>14.940199999999999</v>
      </c>
      <c r="G18" s="29">
        <v>71</v>
      </c>
      <c r="H18" s="24">
        <f t="shared" si="1"/>
        <v>1.8033999999999999</v>
      </c>
      <c r="I18" s="32">
        <f>IF(G18="","",base!$C$5+base!$D$5-H18)</f>
        <v>12.496599999999999</v>
      </c>
      <c r="J18" s="29">
        <v>193</v>
      </c>
      <c r="K18" s="24">
        <f t="shared" si="2"/>
        <v>4.9021999999999997</v>
      </c>
      <c r="L18" s="32">
        <f>IF(J18="","",base!$C$6+base!$D$6-K18)</f>
        <v>15.6678</v>
      </c>
      <c r="M18" s="29">
        <v>108</v>
      </c>
      <c r="N18" s="24">
        <f t="shared" si="3"/>
        <v>2.7431999999999999</v>
      </c>
      <c r="O18" s="32">
        <f>IF(M18="","",base!$C$7+base!$D$7-N18)</f>
        <v>37.206800000000001</v>
      </c>
      <c r="P18" s="29">
        <v>517</v>
      </c>
      <c r="Q18" s="24">
        <f t="shared" si="4"/>
        <v>13.1318</v>
      </c>
      <c r="R18" s="32">
        <f>IF(P18="","",base!$C$8+base!$D$8-Q18)</f>
        <v>38.258200000000002</v>
      </c>
      <c r="S18" s="29">
        <v>74</v>
      </c>
      <c r="T18" s="24">
        <f t="shared" si="5"/>
        <v>1.8795999999999999</v>
      </c>
      <c r="U18" s="32">
        <f>IF(S18="","",base!$C$9+base!$D$9-T18)</f>
        <v>23.980399999999999</v>
      </c>
      <c r="V18" s="29">
        <v>527</v>
      </c>
      <c r="W18" s="24">
        <f t="shared" si="6"/>
        <v>13.3858</v>
      </c>
      <c r="X18" s="32">
        <f>IF(V18="","",base!$C$10+base!$D$10-W18)</f>
        <v>23.7242</v>
      </c>
      <c r="Y18" s="29">
        <v>63</v>
      </c>
      <c r="Z18" s="24">
        <f t="shared" si="7"/>
        <v>1.6001999999999998</v>
      </c>
      <c r="AA18" s="32">
        <f>IF(Y18="","",base!$C$11+base!$D$11-Z18)</f>
        <v>12.439800000000002</v>
      </c>
      <c r="AB18" s="29">
        <v>157</v>
      </c>
      <c r="AC18" s="24">
        <f t="shared" si="8"/>
        <v>3.9878</v>
      </c>
      <c r="AD18" s="32">
        <f>IF(AB18="","",base!$C$12+base!$D$12-AA18)</f>
        <v>4.0701999999999998</v>
      </c>
      <c r="AE18" s="29">
        <v>426</v>
      </c>
      <c r="AF18" s="24">
        <f t="shared" si="9"/>
        <v>10.820399999999999</v>
      </c>
      <c r="AG18" s="32">
        <f>IF(AE18="","",base!$C$13+base!$C$13-AF18)</f>
        <v>40.279600000000002</v>
      </c>
      <c r="AH18" s="29">
        <v>631</v>
      </c>
      <c r="AI18" s="24">
        <f t="shared" si="10"/>
        <v>16.0274</v>
      </c>
      <c r="AJ18" s="32">
        <f>IF(AH18="","",base!$C$14+base!$D$14-AI18)</f>
        <v>18.342599999999997</v>
      </c>
      <c r="AK18" s="14"/>
    </row>
    <row r="19" spans="3:37" x14ac:dyDescent="0.25">
      <c r="C19" s="38">
        <v>42843</v>
      </c>
      <c r="D19" s="29">
        <v>88</v>
      </c>
      <c r="E19" s="24">
        <f t="shared" si="0"/>
        <v>2.2351999999999999</v>
      </c>
      <c r="F19" s="32">
        <f>IF(D19="","",base!$C$4+base!$D$4-E19)</f>
        <v>14.9148</v>
      </c>
      <c r="G19" s="29">
        <v>73</v>
      </c>
      <c r="H19" s="24">
        <f t="shared" si="1"/>
        <v>1.8541999999999998</v>
      </c>
      <c r="I19" s="32">
        <f>IF(G19="","",base!$C$5+base!$D$5-H19)</f>
        <v>12.445799999999998</v>
      </c>
      <c r="J19" s="29">
        <v>196</v>
      </c>
      <c r="K19" s="24">
        <f t="shared" si="2"/>
        <v>4.9783999999999997</v>
      </c>
      <c r="L19" s="32">
        <f>IF(J19="","",base!$C$6+base!$D$6-K19)</f>
        <v>15.5916</v>
      </c>
      <c r="M19" s="29">
        <v>113</v>
      </c>
      <c r="N19" s="24">
        <f t="shared" si="3"/>
        <v>2.8702000000000001</v>
      </c>
      <c r="O19" s="32">
        <f>IF(M19="","",base!$C$7+base!$D$7-N19)</f>
        <v>37.079800000000006</v>
      </c>
      <c r="P19" s="29">
        <v>517</v>
      </c>
      <c r="Q19" s="24">
        <f t="shared" si="4"/>
        <v>13.1318</v>
      </c>
      <c r="R19" s="32">
        <f>IF(P19="","",base!$C$8+base!$D$8-Q19)</f>
        <v>38.258200000000002</v>
      </c>
      <c r="S19" s="29">
        <v>75</v>
      </c>
      <c r="T19" s="24">
        <f t="shared" si="5"/>
        <v>1.905</v>
      </c>
      <c r="U19" s="32">
        <f>IF(S19="","",base!$C$9+base!$D$9-T19)</f>
        <v>23.954999999999998</v>
      </c>
      <c r="V19" s="29">
        <v>531</v>
      </c>
      <c r="W19" s="24">
        <f t="shared" si="6"/>
        <v>13.487399999999999</v>
      </c>
      <c r="X19" s="32">
        <f>IF(V19="","",base!$C$10+base!$D$10-W19)</f>
        <v>23.622599999999998</v>
      </c>
      <c r="Y19" s="29">
        <v>62</v>
      </c>
      <c r="Z19" s="24">
        <f t="shared" si="7"/>
        <v>1.5748</v>
      </c>
      <c r="AA19" s="32">
        <f>IF(Y19="","",base!$C$11+base!$D$11-Z19)</f>
        <v>12.465200000000001</v>
      </c>
      <c r="AB19" s="29">
        <v>154</v>
      </c>
      <c r="AC19" s="24">
        <f t="shared" si="8"/>
        <v>3.9116</v>
      </c>
      <c r="AD19" s="32">
        <f>IF(AB19="","",base!$C$12+base!$D$12-AA19)</f>
        <v>4.0448000000000004</v>
      </c>
      <c r="AE19" s="29">
        <v>426</v>
      </c>
      <c r="AF19" s="24">
        <f t="shared" si="9"/>
        <v>10.820399999999999</v>
      </c>
      <c r="AG19" s="32">
        <f>IF(AE19="","",base!$C$13+base!$C$13-AF19)</f>
        <v>40.279600000000002</v>
      </c>
      <c r="AH19" s="29">
        <v>636</v>
      </c>
      <c r="AI19" s="24">
        <f t="shared" si="10"/>
        <v>16.154399999999999</v>
      </c>
      <c r="AJ19" s="32">
        <f>IF(AH19="","",base!$C$14+base!$D$14-AI19)</f>
        <v>18.215599999999998</v>
      </c>
      <c r="AK19" s="14"/>
    </row>
    <row r="20" spans="3:37" x14ac:dyDescent="0.25">
      <c r="C20" s="38">
        <v>42850</v>
      </c>
      <c r="D20" s="29">
        <v>84</v>
      </c>
      <c r="E20" s="24">
        <f t="shared" si="0"/>
        <v>2.1335999999999999</v>
      </c>
      <c r="F20" s="32">
        <f>IF(D20="","",base!$C$4+base!$D$4-E20)</f>
        <v>15.016399999999999</v>
      </c>
      <c r="G20" s="29">
        <v>66</v>
      </c>
      <c r="H20" s="24">
        <f t="shared" si="1"/>
        <v>1.6763999999999999</v>
      </c>
      <c r="I20" s="32">
        <f>IF(G20="","",base!$C$5+base!$D$5-H20)</f>
        <v>12.6236</v>
      </c>
      <c r="J20" s="29">
        <v>189</v>
      </c>
      <c r="K20" s="24">
        <f t="shared" si="2"/>
        <v>4.8006000000000002</v>
      </c>
      <c r="L20" s="32">
        <f>IF(J20="","",base!$C$6+base!$D$6-K20)</f>
        <v>15.769400000000001</v>
      </c>
      <c r="M20" s="29">
        <v>116</v>
      </c>
      <c r="N20" s="24">
        <f t="shared" si="3"/>
        <v>2.9463999999999997</v>
      </c>
      <c r="O20" s="32">
        <f>IF(M20="","",base!$C$7+base!$D$7-N20)</f>
        <v>37.003600000000006</v>
      </c>
      <c r="P20" s="29">
        <v>517</v>
      </c>
      <c r="Q20" s="24">
        <f t="shared" si="4"/>
        <v>13.1318</v>
      </c>
      <c r="R20" s="32">
        <f>IF(P20="","",base!$C$8+base!$D$8-Q20)</f>
        <v>38.258200000000002</v>
      </c>
      <c r="S20" s="29">
        <v>73</v>
      </c>
      <c r="T20" s="24">
        <f t="shared" si="5"/>
        <v>1.8541999999999998</v>
      </c>
      <c r="U20" s="32">
        <f>IF(S20="","",base!$C$9+base!$D$9-T20)</f>
        <v>24.005800000000001</v>
      </c>
      <c r="V20" s="29">
        <v>532</v>
      </c>
      <c r="W20" s="24">
        <f t="shared" si="6"/>
        <v>13.512799999999999</v>
      </c>
      <c r="X20" s="32">
        <f>IF(V20="","",base!$C$10+base!$D$10-W20)</f>
        <v>23.597200000000001</v>
      </c>
      <c r="Y20" s="29">
        <v>58</v>
      </c>
      <c r="Z20" s="24">
        <f t="shared" si="7"/>
        <v>1.4731999999999998</v>
      </c>
      <c r="AA20" s="32">
        <f>IF(Y20="","",base!$C$11+base!$D$11-Z20)</f>
        <v>12.566800000000001</v>
      </c>
      <c r="AB20" s="29">
        <v>152</v>
      </c>
      <c r="AC20" s="24">
        <f t="shared" si="8"/>
        <v>3.8607999999999998</v>
      </c>
      <c r="AD20" s="32">
        <f>IF(AB20="","",base!$C$12+base!$D$12-AA20)</f>
        <v>3.9432000000000009</v>
      </c>
      <c r="AE20" s="29">
        <v>425</v>
      </c>
      <c r="AF20" s="24">
        <f t="shared" si="9"/>
        <v>10.795</v>
      </c>
      <c r="AG20" s="32">
        <f>IF(AE20="","",base!$C$13+base!$C$13-AF20)</f>
        <v>40.305</v>
      </c>
      <c r="AH20" s="29">
        <v>635</v>
      </c>
      <c r="AI20" s="24">
        <f t="shared" si="10"/>
        <v>16.128999999999998</v>
      </c>
      <c r="AJ20" s="32">
        <f>IF(AH20="","",base!$C$14+base!$D$14-AI20)</f>
        <v>18.241</v>
      </c>
      <c r="AK20" s="14"/>
    </row>
    <row r="21" spans="3:37" x14ac:dyDescent="0.25">
      <c r="C21" s="38">
        <v>42857</v>
      </c>
      <c r="D21" s="29">
        <v>69</v>
      </c>
      <c r="E21" s="24">
        <f t="shared" si="0"/>
        <v>1.7525999999999999</v>
      </c>
      <c r="F21" s="32">
        <f>IF(D21="","",base!$C$4+base!$D$4-E21)</f>
        <v>15.397399999999999</v>
      </c>
      <c r="G21" s="29">
        <v>46</v>
      </c>
      <c r="H21" s="24">
        <f t="shared" si="1"/>
        <v>1.1683999999999999</v>
      </c>
      <c r="I21" s="32">
        <f>IF(G21="","",base!$C$5+base!$D$5-H21)</f>
        <v>13.131599999999999</v>
      </c>
      <c r="J21" s="29">
        <v>175</v>
      </c>
      <c r="K21" s="24">
        <f t="shared" si="2"/>
        <v>4.4449999999999994</v>
      </c>
      <c r="L21" s="32">
        <f>IF(J21="","",base!$C$6+base!$D$6-K21)</f>
        <v>16.125</v>
      </c>
      <c r="M21" s="29">
        <v>95</v>
      </c>
      <c r="N21" s="24">
        <f t="shared" si="3"/>
        <v>2.4129999999999998</v>
      </c>
      <c r="O21" s="32">
        <f>IF(M21="","",base!$C$7+base!$D$7-N21)</f>
        <v>37.537000000000006</v>
      </c>
      <c r="P21" s="29">
        <v>517</v>
      </c>
      <c r="Q21" s="24">
        <f t="shared" si="4"/>
        <v>13.1318</v>
      </c>
      <c r="R21" s="32">
        <f>IF(P21="","",base!$C$8+base!$D$8-Q21)</f>
        <v>38.258200000000002</v>
      </c>
      <c r="S21" s="29">
        <v>59</v>
      </c>
      <c r="T21" s="24">
        <f t="shared" si="5"/>
        <v>1.4985999999999999</v>
      </c>
      <c r="U21" s="32">
        <f>IF(S21="","",base!$C$9+base!$D$9-T21)</f>
        <v>24.3614</v>
      </c>
      <c r="V21" s="29">
        <v>529</v>
      </c>
      <c r="W21" s="24">
        <f t="shared" si="6"/>
        <v>13.4366</v>
      </c>
      <c r="X21" s="32">
        <f>IF(V21="","",base!$C$10+base!$D$10-W21)</f>
        <v>23.673400000000001</v>
      </c>
      <c r="Y21" s="29">
        <v>56</v>
      </c>
      <c r="Z21" s="24">
        <f t="shared" si="7"/>
        <v>1.4223999999999999</v>
      </c>
      <c r="AA21" s="32">
        <f>IF(Y21="","",base!$C$11+base!$D$11-Z21)</f>
        <v>12.617600000000001</v>
      </c>
      <c r="AB21" s="29">
        <v>141</v>
      </c>
      <c r="AC21" s="24">
        <f t="shared" si="8"/>
        <v>3.5813999999999999</v>
      </c>
      <c r="AD21" s="32">
        <f>IF(AB21="","",base!$C$12+base!$D$12-AA21)</f>
        <v>3.8924000000000003</v>
      </c>
      <c r="AE21" s="29">
        <v>418</v>
      </c>
      <c r="AF21" s="24">
        <f t="shared" si="9"/>
        <v>10.6172</v>
      </c>
      <c r="AG21" s="32">
        <f>IF(AE21="","",base!$C$13+base!$C$13-AF21)</f>
        <v>40.482799999999997</v>
      </c>
      <c r="AH21" s="29">
        <v>631</v>
      </c>
      <c r="AI21" s="24">
        <f t="shared" si="10"/>
        <v>16.0274</v>
      </c>
      <c r="AJ21" s="32">
        <f>IF(AH21="","",base!$C$14+base!$D$14-AI21)</f>
        <v>18.342599999999997</v>
      </c>
      <c r="AK21" s="14"/>
    </row>
    <row r="22" spans="3:37" x14ac:dyDescent="0.25">
      <c r="C22" s="38">
        <v>42864</v>
      </c>
      <c r="D22" s="29">
        <v>74</v>
      </c>
      <c r="E22" s="24">
        <f t="shared" si="0"/>
        <v>1.8795999999999999</v>
      </c>
      <c r="F22" s="32">
        <f>IF(D22="","",base!$C$4+base!$D$4-E22)</f>
        <v>15.270399999999999</v>
      </c>
      <c r="G22" s="29">
        <v>44</v>
      </c>
      <c r="H22" s="24">
        <f t="shared" si="1"/>
        <v>1.1175999999999999</v>
      </c>
      <c r="I22" s="32">
        <f>IF(G22="","",base!$C$5+base!$D$5-H22)</f>
        <v>13.182399999999999</v>
      </c>
      <c r="J22" s="29">
        <v>164</v>
      </c>
      <c r="K22" s="24">
        <f t="shared" si="2"/>
        <v>4.1655999999999995</v>
      </c>
      <c r="L22" s="32">
        <f>IF(J22="","",base!$C$6+base!$D$6-K22)</f>
        <v>16.404400000000003</v>
      </c>
      <c r="M22" s="29">
        <v>96</v>
      </c>
      <c r="N22" s="24">
        <f t="shared" si="3"/>
        <v>2.4383999999999997</v>
      </c>
      <c r="O22" s="32">
        <f>IF(M22="","",base!$C$7+base!$D$7-N22)</f>
        <v>37.511600000000001</v>
      </c>
      <c r="P22" s="29">
        <v>517</v>
      </c>
      <c r="Q22" s="24">
        <f t="shared" si="4"/>
        <v>13.1318</v>
      </c>
      <c r="R22" s="32">
        <f>IF(P22="","",base!$C$8+base!$D$8-Q22)</f>
        <v>38.258200000000002</v>
      </c>
      <c r="S22" s="29">
        <v>57</v>
      </c>
      <c r="T22" s="24">
        <f t="shared" si="5"/>
        <v>1.4478</v>
      </c>
      <c r="U22" s="32">
        <f>IF(S22="","",base!$C$9+base!$D$9-T22)</f>
        <v>24.412199999999999</v>
      </c>
      <c r="V22" s="29">
        <v>528</v>
      </c>
      <c r="W22" s="24">
        <f t="shared" si="6"/>
        <v>13.411199999999999</v>
      </c>
      <c r="X22" s="32">
        <f>IF(V22="","",base!$C$10+base!$D$10-W22)</f>
        <v>23.698799999999999</v>
      </c>
      <c r="Y22" s="29">
        <v>47</v>
      </c>
      <c r="Z22" s="24">
        <f t="shared" si="7"/>
        <v>1.1938</v>
      </c>
      <c r="AA22" s="32">
        <f>IF(Y22="","",base!$C$11+base!$D$11-Z22)</f>
        <v>12.846200000000001</v>
      </c>
      <c r="AB22" s="29">
        <v>136</v>
      </c>
      <c r="AC22" s="24">
        <f t="shared" si="8"/>
        <v>3.4543999999999997</v>
      </c>
      <c r="AD22" s="32">
        <f>IF(AB22="","",base!$C$12+base!$D$12-AA22)</f>
        <v>3.6638000000000002</v>
      </c>
      <c r="AE22" s="29">
        <v>404</v>
      </c>
      <c r="AF22" s="24">
        <f t="shared" si="9"/>
        <v>10.2616</v>
      </c>
      <c r="AG22" s="32">
        <f>IF(AE22="","",base!$C$13+base!$C$13-AF22)</f>
        <v>40.8384</v>
      </c>
      <c r="AH22" s="29">
        <v>619</v>
      </c>
      <c r="AI22" s="24">
        <f t="shared" si="10"/>
        <v>15.7226</v>
      </c>
      <c r="AJ22" s="32">
        <f>IF(AH22="","",base!$C$14+base!$D$14-AI22)</f>
        <v>18.647399999999998</v>
      </c>
      <c r="AK22" s="14"/>
    </row>
    <row r="23" spans="3:37" x14ac:dyDescent="0.25">
      <c r="C23" s="38">
        <v>42871</v>
      </c>
      <c r="D23" s="29">
        <v>77</v>
      </c>
      <c r="E23" s="24">
        <f t="shared" si="0"/>
        <v>1.9558</v>
      </c>
      <c r="F23" s="32">
        <f>IF(D23="","",base!$C$4+base!$D$4-E23)</f>
        <v>15.194199999999999</v>
      </c>
      <c r="G23" s="29">
        <v>54</v>
      </c>
      <c r="H23" s="24">
        <f t="shared" si="1"/>
        <v>1.3715999999999999</v>
      </c>
      <c r="I23" s="32">
        <f>IF(G23="","",base!$C$5+base!$D$5-H23)</f>
        <v>12.9284</v>
      </c>
      <c r="J23" s="29">
        <v>160</v>
      </c>
      <c r="K23" s="24">
        <f t="shared" si="2"/>
        <v>4.0640000000000001</v>
      </c>
      <c r="L23" s="32">
        <f>IF(J23="","",base!$C$6+base!$D$6-K23)</f>
        <v>16.506</v>
      </c>
      <c r="M23" s="29">
        <v>101</v>
      </c>
      <c r="N23" s="24">
        <f t="shared" si="3"/>
        <v>2.5653999999999999</v>
      </c>
      <c r="O23" s="32">
        <f>IF(M23="","",base!$C$7+base!$D$7-N23)</f>
        <v>37.384600000000006</v>
      </c>
      <c r="P23" s="29">
        <v>517</v>
      </c>
      <c r="Q23" s="24">
        <f t="shared" si="4"/>
        <v>13.1318</v>
      </c>
      <c r="R23" s="32">
        <f>IF(P23="","",base!$C$8+base!$D$8-Q23)</f>
        <v>38.258200000000002</v>
      </c>
      <c r="S23" s="29">
        <v>67</v>
      </c>
      <c r="T23" s="24">
        <f t="shared" si="5"/>
        <v>1.7018</v>
      </c>
      <c r="U23" s="32">
        <f>IF(S23="","",base!$C$9+base!$D$9-T23)</f>
        <v>24.158200000000001</v>
      </c>
      <c r="V23" s="29">
        <v>525</v>
      </c>
      <c r="W23" s="24">
        <f t="shared" si="6"/>
        <v>13.334999999999999</v>
      </c>
      <c r="X23" s="32">
        <f>IF(V23="","",base!$C$10+base!$D$10-W23)</f>
        <v>23.774999999999999</v>
      </c>
      <c r="Y23" s="29">
        <v>54</v>
      </c>
      <c r="Z23" s="24">
        <f t="shared" si="7"/>
        <v>1.3715999999999999</v>
      </c>
      <c r="AA23" s="32">
        <f>IF(Y23="","",base!$C$11+base!$D$11-Z23)</f>
        <v>12.668400000000002</v>
      </c>
      <c r="AB23" s="29">
        <v>139</v>
      </c>
      <c r="AC23" s="24">
        <f t="shared" si="8"/>
        <v>3.5305999999999997</v>
      </c>
      <c r="AD23" s="32">
        <f>IF(AB23="","",base!$C$12+base!$D$12-AA23)</f>
        <v>3.8415999999999997</v>
      </c>
      <c r="AE23" s="29">
        <v>404</v>
      </c>
      <c r="AF23" s="24">
        <f t="shared" si="9"/>
        <v>10.2616</v>
      </c>
      <c r="AG23" s="32">
        <f>IF(AE23="","",base!$C$13+base!$C$13-AF23)</f>
        <v>40.8384</v>
      </c>
      <c r="AH23" s="29">
        <v>613</v>
      </c>
      <c r="AI23" s="24">
        <f t="shared" si="10"/>
        <v>15.5702</v>
      </c>
      <c r="AJ23" s="32">
        <f>IF(AH23="","",base!$C$14+base!$D$14-AI23)</f>
        <v>18.799799999999998</v>
      </c>
      <c r="AK23" s="14"/>
    </row>
    <row r="24" spans="3:37" x14ac:dyDescent="0.25">
      <c r="C24" s="38">
        <v>42878</v>
      </c>
      <c r="D24" s="29">
        <v>69</v>
      </c>
      <c r="E24" s="24">
        <f t="shared" si="0"/>
        <v>1.7525999999999999</v>
      </c>
      <c r="F24" s="32">
        <f>IF(D24="","",base!$C$4+base!$D$4-E24)</f>
        <v>15.397399999999999</v>
      </c>
      <c r="G24" s="29">
        <v>47</v>
      </c>
      <c r="H24" s="24">
        <f t="shared" si="1"/>
        <v>1.1938</v>
      </c>
      <c r="I24" s="32">
        <f>IF(G24="","",base!$C$5+base!$D$5-H24)</f>
        <v>13.106199999999999</v>
      </c>
      <c r="J24" s="29">
        <v>140</v>
      </c>
      <c r="K24" s="24">
        <f t="shared" si="2"/>
        <v>3.556</v>
      </c>
      <c r="L24" s="32">
        <f>IF(J24="","",base!$C$6+base!$D$6-K24)</f>
        <v>17.013999999999999</v>
      </c>
      <c r="M24" s="29">
        <v>88</v>
      </c>
      <c r="N24" s="24">
        <f t="shared" si="3"/>
        <v>2.2351999999999999</v>
      </c>
      <c r="O24" s="32">
        <f>IF(M24="","",base!$C$7+base!$D$7-N24)</f>
        <v>37.714800000000004</v>
      </c>
      <c r="P24" s="29">
        <v>517</v>
      </c>
      <c r="Q24" s="24">
        <f t="shared" si="4"/>
        <v>13.1318</v>
      </c>
      <c r="R24" s="32">
        <f>IF(P24="","",base!$C$8+base!$D$8-Q24)</f>
        <v>38.258200000000002</v>
      </c>
      <c r="S24" s="29">
        <v>53</v>
      </c>
      <c r="T24" s="24">
        <f t="shared" si="5"/>
        <v>1.3461999999999998</v>
      </c>
      <c r="U24" s="32">
        <f>IF(S24="","",base!$C$9+base!$D$9-T24)</f>
        <v>24.5138</v>
      </c>
      <c r="V24" s="29">
        <v>516</v>
      </c>
      <c r="W24" s="24">
        <f t="shared" si="6"/>
        <v>13.106399999999999</v>
      </c>
      <c r="X24" s="32">
        <f>IF(V24="","",base!$C$10+base!$D$10-W24)</f>
        <v>24.003599999999999</v>
      </c>
      <c r="Y24" s="29">
        <v>40</v>
      </c>
      <c r="Z24" s="24">
        <f t="shared" si="7"/>
        <v>1.016</v>
      </c>
      <c r="AA24" s="32">
        <f>IF(Y24="","",base!$C$11+base!$D$11-Z24)</f>
        <v>13.024000000000001</v>
      </c>
      <c r="AB24" s="29">
        <v>132</v>
      </c>
      <c r="AC24" s="24">
        <f t="shared" si="8"/>
        <v>3.3527999999999998</v>
      </c>
      <c r="AD24" s="32">
        <f>IF(AB24="","",base!$C$12+base!$D$12-AA24)</f>
        <v>3.4860000000000007</v>
      </c>
      <c r="AE24" s="29">
        <v>394</v>
      </c>
      <c r="AF24" s="24">
        <f t="shared" si="9"/>
        <v>10.0076</v>
      </c>
      <c r="AG24" s="32">
        <f>IF(AE24="","",base!$C$13+base!$C$13-AF24)</f>
        <v>41.092399999999998</v>
      </c>
      <c r="AH24" s="29">
        <v>610</v>
      </c>
      <c r="AI24" s="24">
        <f t="shared" si="10"/>
        <v>15.494</v>
      </c>
      <c r="AJ24" s="32">
        <f>IF(AH24="","",base!$C$14+base!$D$14-AI24)</f>
        <v>18.875999999999998</v>
      </c>
      <c r="AK24" s="14"/>
    </row>
    <row r="25" spans="3:37" x14ac:dyDescent="0.25">
      <c r="C25" s="38">
        <v>42885</v>
      </c>
      <c r="D25" s="29">
        <v>75</v>
      </c>
      <c r="E25" s="24">
        <f t="shared" si="0"/>
        <v>1.905</v>
      </c>
      <c r="F25" s="32">
        <f>IF(D25="","",base!$C$4+base!$D$4-E25)</f>
        <v>15.244999999999999</v>
      </c>
      <c r="G25" s="29">
        <v>50</v>
      </c>
      <c r="H25" s="24">
        <f t="shared" si="1"/>
        <v>1.27</v>
      </c>
      <c r="I25" s="32">
        <f>IF(G25="","",base!$C$5+base!$D$5-H25)</f>
        <v>13.03</v>
      </c>
      <c r="J25" s="29">
        <v>126</v>
      </c>
      <c r="K25" s="24">
        <f t="shared" si="2"/>
        <v>3.2003999999999997</v>
      </c>
      <c r="L25" s="32">
        <f>IF(J25="","",base!$C$6+base!$D$6-K25)</f>
        <v>17.369600000000002</v>
      </c>
      <c r="M25" s="29">
        <v>101</v>
      </c>
      <c r="N25" s="24">
        <f t="shared" si="3"/>
        <v>2.5653999999999999</v>
      </c>
      <c r="O25" s="32">
        <f>IF(M25="","",base!$C$7+base!$D$7-N25)</f>
        <v>37.384600000000006</v>
      </c>
      <c r="P25" s="29">
        <v>517</v>
      </c>
      <c r="Q25" s="24">
        <f t="shared" si="4"/>
        <v>13.1318</v>
      </c>
      <c r="R25" s="32">
        <f>IF(P25="","",base!$C$8+base!$D$8-Q25)</f>
        <v>38.258200000000002</v>
      </c>
      <c r="S25" s="29">
        <v>65</v>
      </c>
      <c r="T25" s="24">
        <f t="shared" si="5"/>
        <v>1.651</v>
      </c>
      <c r="U25" s="32">
        <f>IF(S25="","",base!$C$9+base!$D$9-T25)</f>
        <v>24.209</v>
      </c>
      <c r="V25" s="29">
        <v>510</v>
      </c>
      <c r="W25" s="24">
        <f t="shared" si="6"/>
        <v>12.953999999999999</v>
      </c>
      <c r="X25" s="32">
        <f>IF(V25="","",base!$C$10+base!$D$10-W25)</f>
        <v>24.155999999999999</v>
      </c>
      <c r="Y25" s="29">
        <v>51</v>
      </c>
      <c r="Z25" s="24">
        <f t="shared" si="7"/>
        <v>1.2953999999999999</v>
      </c>
      <c r="AA25" s="32">
        <f>IF(Y25="","",base!$C$11+base!$D$11-Z25)</f>
        <v>12.744600000000002</v>
      </c>
      <c r="AB25" s="29">
        <v>127</v>
      </c>
      <c r="AC25" s="24">
        <f t="shared" si="8"/>
        <v>3.2258</v>
      </c>
      <c r="AD25" s="32">
        <f>IF(AB25="","",base!$C$12+base!$D$12-AA25)</f>
        <v>3.7653999999999996</v>
      </c>
      <c r="AE25" s="29">
        <v>394</v>
      </c>
      <c r="AF25" s="24">
        <f t="shared" si="9"/>
        <v>10.0076</v>
      </c>
      <c r="AG25" s="32">
        <f>IF(AE25="","",base!$C$13+base!$C$13-AF25)</f>
        <v>41.092399999999998</v>
      </c>
      <c r="AH25" s="29">
        <v>602</v>
      </c>
      <c r="AI25" s="24">
        <f t="shared" si="10"/>
        <v>15.290799999999999</v>
      </c>
      <c r="AJ25" s="32">
        <f>IF(AH25="","",base!$C$14+base!$D$14-AI25)</f>
        <v>19.0792</v>
      </c>
      <c r="AK25" s="14"/>
    </row>
    <row r="26" spans="3:37" x14ac:dyDescent="0.25">
      <c r="C26" s="38">
        <v>42892</v>
      </c>
      <c r="D26" s="29">
        <v>83</v>
      </c>
      <c r="E26" s="24">
        <f t="shared" si="0"/>
        <v>2.1082000000000001</v>
      </c>
      <c r="F26" s="32">
        <f>IF(D26="","",base!$C$4+base!$D$4-E26)</f>
        <v>15.041799999999999</v>
      </c>
      <c r="G26" s="29">
        <v>57</v>
      </c>
      <c r="H26" s="24">
        <f t="shared" si="1"/>
        <v>1.4478</v>
      </c>
      <c r="I26" s="32">
        <f>IF(G26="","",base!$C$5+base!$D$5-H26)</f>
        <v>12.8522</v>
      </c>
      <c r="J26" s="29">
        <v>127</v>
      </c>
      <c r="K26" s="24">
        <f t="shared" si="2"/>
        <v>3.2258</v>
      </c>
      <c r="L26" s="32">
        <f>IF(J26="","",base!$C$6+base!$D$6-K26)</f>
        <v>17.344200000000001</v>
      </c>
      <c r="M26" s="29">
        <v>103</v>
      </c>
      <c r="N26" s="24">
        <f t="shared" si="3"/>
        <v>2.6162000000000001</v>
      </c>
      <c r="O26" s="32">
        <f>IF(M26="","",base!$C$7+base!$D$7-N26)</f>
        <v>37.333800000000004</v>
      </c>
      <c r="P26" s="29">
        <v>517</v>
      </c>
      <c r="Q26" s="24">
        <f t="shared" si="4"/>
        <v>13.1318</v>
      </c>
      <c r="R26" s="32">
        <f>IF(P26="","",base!$C$8+base!$D$8-Q26)</f>
        <v>38.258200000000002</v>
      </c>
      <c r="S26" s="29">
        <v>63</v>
      </c>
      <c r="T26" s="24">
        <f t="shared" si="5"/>
        <v>1.6001999999999998</v>
      </c>
      <c r="U26" s="32">
        <f>IF(S26="","",base!$C$9+base!$D$9-T26)</f>
        <v>24.259799999999998</v>
      </c>
      <c r="V26" s="29">
        <v>506</v>
      </c>
      <c r="W26" s="24">
        <f t="shared" si="6"/>
        <v>12.852399999999999</v>
      </c>
      <c r="X26" s="32">
        <f>IF(V26="","",base!$C$10+base!$D$10-W26)</f>
        <v>24.2576</v>
      </c>
      <c r="Y26" s="29">
        <v>56</v>
      </c>
      <c r="Z26" s="24">
        <f t="shared" si="7"/>
        <v>1.4223999999999999</v>
      </c>
      <c r="AA26" s="32">
        <f>IF(Y26="","",base!$C$11+base!$D$11-Z26)</f>
        <v>12.617600000000001</v>
      </c>
      <c r="AB26" s="29">
        <v>137</v>
      </c>
      <c r="AC26" s="24">
        <f t="shared" si="8"/>
        <v>3.4798</v>
      </c>
      <c r="AD26" s="32">
        <f>IF(AB26="","",base!$C$12+base!$D$12-AA26)</f>
        <v>3.8924000000000003</v>
      </c>
      <c r="AE26" s="29">
        <v>398</v>
      </c>
      <c r="AF26" s="24">
        <f t="shared" si="9"/>
        <v>10.1092</v>
      </c>
      <c r="AG26" s="32">
        <f>IF(AE26="","",base!$C$13+base!$C$13-AF26)</f>
        <v>40.9908</v>
      </c>
      <c r="AH26" s="29">
        <v>601</v>
      </c>
      <c r="AI26" s="24">
        <f t="shared" si="10"/>
        <v>15.2654</v>
      </c>
      <c r="AJ26" s="32">
        <f>IF(AH26="","",base!$C$14+base!$D$14-AI26)</f>
        <v>19.104599999999998</v>
      </c>
      <c r="AK26" s="14"/>
    </row>
    <row r="27" spans="3:37" x14ac:dyDescent="0.25">
      <c r="C27" s="38">
        <v>42899</v>
      </c>
      <c r="D27" s="29">
        <v>86</v>
      </c>
      <c r="E27" s="24">
        <f t="shared" si="0"/>
        <v>2.1844000000000001</v>
      </c>
      <c r="F27" s="32">
        <f>IF(D27="","",base!$C$4+base!$D$4-E27)</f>
        <v>14.965599999999998</v>
      </c>
      <c r="G27" s="29">
        <v>55</v>
      </c>
      <c r="H27" s="24">
        <f t="shared" si="1"/>
        <v>1.397</v>
      </c>
      <c r="I27" s="32">
        <f>IF(G27="","",base!$C$5+base!$D$5-H27)</f>
        <v>12.902999999999999</v>
      </c>
      <c r="J27" s="29">
        <v>117</v>
      </c>
      <c r="K27" s="24">
        <f t="shared" si="2"/>
        <v>2.9718</v>
      </c>
      <c r="L27" s="32">
        <f>IF(J27="","",base!$C$6+base!$D$6-K27)</f>
        <v>17.598199999999999</v>
      </c>
      <c r="M27" s="29">
        <v>90</v>
      </c>
      <c r="N27" s="24">
        <f t="shared" si="3"/>
        <v>2.286</v>
      </c>
      <c r="O27" s="32">
        <f>IF(M27="","",base!$C$7+base!$D$7-N27)</f>
        <v>37.664000000000001</v>
      </c>
      <c r="P27" s="29">
        <v>517</v>
      </c>
      <c r="Q27" s="24">
        <f t="shared" si="4"/>
        <v>13.1318</v>
      </c>
      <c r="R27" s="32">
        <f>IF(P27="","",base!$C$8+base!$D$8-Q27)</f>
        <v>38.258200000000002</v>
      </c>
      <c r="S27" s="29">
        <v>64</v>
      </c>
      <c r="T27" s="24">
        <f t="shared" si="5"/>
        <v>1.6255999999999999</v>
      </c>
      <c r="U27" s="32">
        <f>IF(S27="","",base!$C$9+base!$D$9-T27)</f>
        <v>24.234400000000001</v>
      </c>
      <c r="V27" s="29">
        <v>507</v>
      </c>
      <c r="W27" s="24">
        <f t="shared" si="6"/>
        <v>12.877799999999999</v>
      </c>
      <c r="X27" s="32">
        <f>IF(V27="","",base!$C$10+base!$D$10-W27)</f>
        <v>24.232199999999999</v>
      </c>
      <c r="Y27" s="29">
        <v>56</v>
      </c>
      <c r="Z27" s="24">
        <f t="shared" si="7"/>
        <v>1.4223999999999999</v>
      </c>
      <c r="AA27" s="32">
        <f>IF(Y27="","",base!$C$11+base!$D$11-Z27)</f>
        <v>12.617600000000001</v>
      </c>
      <c r="AB27" s="29">
        <v>139</v>
      </c>
      <c r="AC27" s="24">
        <f t="shared" si="8"/>
        <v>3.5305999999999997</v>
      </c>
      <c r="AD27" s="32">
        <f>IF(AB27="","",base!$C$12+base!$D$12-AA27)</f>
        <v>3.8924000000000003</v>
      </c>
      <c r="AE27" s="29">
        <v>401</v>
      </c>
      <c r="AF27" s="24">
        <f t="shared" si="9"/>
        <v>10.1854</v>
      </c>
      <c r="AG27" s="32">
        <f>IF(AE27="","",base!$C$13+base!$C$13-AF27)</f>
        <v>40.9146</v>
      </c>
      <c r="AH27" s="29">
        <v>603</v>
      </c>
      <c r="AI27" s="24">
        <f t="shared" si="10"/>
        <v>15.3162</v>
      </c>
      <c r="AJ27" s="32">
        <f>IF(AH27="","",base!$C$14+base!$D$14-AI27)</f>
        <v>19.053799999999995</v>
      </c>
      <c r="AK27" s="14"/>
    </row>
    <row r="28" spans="3:37" x14ac:dyDescent="0.25">
      <c r="C28" s="38">
        <v>42906</v>
      </c>
      <c r="D28" s="29">
        <v>86</v>
      </c>
      <c r="E28" s="24">
        <f t="shared" si="0"/>
        <v>2.1844000000000001</v>
      </c>
      <c r="F28" s="32">
        <f>IF(D28="","",base!$C$4+base!$D$4-E28)</f>
        <v>14.965599999999998</v>
      </c>
      <c r="G28" s="29">
        <v>61</v>
      </c>
      <c r="H28" s="24">
        <f t="shared" si="1"/>
        <v>1.5493999999999999</v>
      </c>
      <c r="I28" s="32">
        <f>IF(G28="","",base!$C$5+base!$D$5-H28)</f>
        <v>12.750599999999999</v>
      </c>
      <c r="J28" s="29">
        <v>119</v>
      </c>
      <c r="K28" s="24">
        <f t="shared" si="2"/>
        <v>3.0225999999999997</v>
      </c>
      <c r="L28" s="32">
        <f>IF(J28="","",base!$C$6+base!$D$6-K28)</f>
        <v>17.5474</v>
      </c>
      <c r="M28" s="29">
        <v>98</v>
      </c>
      <c r="N28" s="24">
        <f t="shared" si="3"/>
        <v>2.4891999999999999</v>
      </c>
      <c r="O28" s="32">
        <f>IF(M28="","",base!$C$7+base!$D$7-N28)</f>
        <v>37.460800000000006</v>
      </c>
      <c r="P28" s="29">
        <v>517</v>
      </c>
      <c r="Q28" s="24">
        <f t="shared" si="4"/>
        <v>13.1318</v>
      </c>
      <c r="R28" s="32">
        <f>IF(P28="","",base!$C$8+base!$D$8-Q28)</f>
        <v>38.258200000000002</v>
      </c>
      <c r="S28" s="29">
        <v>66</v>
      </c>
      <c r="T28" s="24">
        <f t="shared" si="5"/>
        <v>1.6763999999999999</v>
      </c>
      <c r="U28" s="32">
        <f>IF(S28="","",base!$C$9+base!$D$9-T28)</f>
        <v>24.183599999999998</v>
      </c>
      <c r="V28" s="29">
        <v>506</v>
      </c>
      <c r="W28" s="24">
        <f t="shared" si="6"/>
        <v>12.852399999999999</v>
      </c>
      <c r="X28" s="32">
        <f>IF(V28="","",base!$C$10+base!$D$10-W28)</f>
        <v>24.2576</v>
      </c>
      <c r="Y28" s="29">
        <v>58</v>
      </c>
      <c r="Z28" s="24">
        <f t="shared" si="7"/>
        <v>1.4731999999999998</v>
      </c>
      <c r="AA28" s="32">
        <f>IF(Y28="","",base!$C$11+base!$D$11-Z28)</f>
        <v>12.566800000000001</v>
      </c>
      <c r="AB28" s="29">
        <v>141</v>
      </c>
      <c r="AC28" s="24">
        <f t="shared" si="8"/>
        <v>3.5813999999999999</v>
      </c>
      <c r="AD28" s="32">
        <f>IF(AB28="","",base!$C$12+base!$D$12-AA28)</f>
        <v>3.9432000000000009</v>
      </c>
      <c r="AE28" s="29">
        <v>402</v>
      </c>
      <c r="AF28" s="24">
        <f t="shared" si="9"/>
        <v>10.210799999999999</v>
      </c>
      <c r="AG28" s="32">
        <f>IF(AE28="","",base!$C$13+base!$C$13-AF28)</f>
        <v>40.889200000000002</v>
      </c>
      <c r="AH28" s="29">
        <v>608</v>
      </c>
      <c r="AI28" s="24">
        <f t="shared" si="10"/>
        <v>15.443199999999999</v>
      </c>
      <c r="AJ28" s="32">
        <f>IF(AH28="","",base!$C$14+base!$D$14-AI28)</f>
        <v>18.9268</v>
      </c>
      <c r="AK28" s="14"/>
    </row>
    <row r="29" spans="3:37" x14ac:dyDescent="0.25">
      <c r="C29" s="38">
        <v>42913</v>
      </c>
      <c r="D29" s="29">
        <v>83</v>
      </c>
      <c r="E29" s="24">
        <f t="shared" si="0"/>
        <v>2.1082000000000001</v>
      </c>
      <c r="F29" s="32">
        <f>IF(D29="","",base!$C$4+base!$D$4-E29)</f>
        <v>15.041799999999999</v>
      </c>
      <c r="G29" s="29">
        <v>66</v>
      </c>
      <c r="H29" s="24">
        <f t="shared" si="1"/>
        <v>1.6763999999999999</v>
      </c>
      <c r="I29" s="32">
        <f>IF(G29="","",base!$C$5+base!$D$5-H29)</f>
        <v>12.6236</v>
      </c>
      <c r="J29" s="29">
        <v>127</v>
      </c>
      <c r="K29" s="24">
        <f t="shared" si="2"/>
        <v>3.2258</v>
      </c>
      <c r="L29" s="32">
        <f>IF(J29="","",base!$C$6+base!$D$6-K29)</f>
        <v>17.344200000000001</v>
      </c>
      <c r="M29" s="29">
        <v>102</v>
      </c>
      <c r="N29" s="24">
        <f t="shared" si="3"/>
        <v>2.5907999999999998</v>
      </c>
      <c r="O29" s="32">
        <f>IF(M29="","",base!$C$7+base!$D$7-N29)</f>
        <v>37.359200000000001</v>
      </c>
      <c r="P29" s="29">
        <v>517</v>
      </c>
      <c r="Q29" s="24">
        <f t="shared" si="4"/>
        <v>13.1318</v>
      </c>
      <c r="R29" s="32">
        <f>IF(P29="","",base!$C$8+base!$D$8-Q29)</f>
        <v>38.258200000000002</v>
      </c>
      <c r="S29" s="29">
        <v>67</v>
      </c>
      <c r="T29" s="24">
        <f t="shared" si="5"/>
        <v>1.7018</v>
      </c>
      <c r="U29" s="32">
        <f>IF(S29="","",base!$C$9+base!$D$9-T29)</f>
        <v>24.158200000000001</v>
      </c>
      <c r="V29" s="29">
        <v>509</v>
      </c>
      <c r="W29" s="24">
        <f t="shared" si="6"/>
        <v>12.928599999999999</v>
      </c>
      <c r="X29" s="32">
        <f>IF(V29="","",base!$C$10+base!$D$10-W29)</f>
        <v>24.1814</v>
      </c>
      <c r="Y29" s="29">
        <v>58</v>
      </c>
      <c r="Z29" s="24">
        <f t="shared" si="7"/>
        <v>1.4731999999999998</v>
      </c>
      <c r="AA29" s="32">
        <f>IF(Y29="","",base!$C$11+base!$D$11-Z29)</f>
        <v>12.566800000000001</v>
      </c>
      <c r="AB29" s="29">
        <v>142</v>
      </c>
      <c r="AC29" s="24">
        <f t="shared" si="8"/>
        <v>3.6067999999999998</v>
      </c>
      <c r="AD29" s="32">
        <f>IF(AB29="","",base!$C$12+base!$D$12-AA29)</f>
        <v>3.9432000000000009</v>
      </c>
      <c r="AE29" s="29">
        <v>405</v>
      </c>
      <c r="AF29" s="24">
        <f t="shared" si="9"/>
        <v>10.286999999999999</v>
      </c>
      <c r="AG29" s="32">
        <f>IF(AE29="","",base!$C$13+base!$C$13-AF29)</f>
        <v>40.813000000000002</v>
      </c>
      <c r="AH29" s="29">
        <v>608</v>
      </c>
      <c r="AI29" s="24">
        <f t="shared" si="10"/>
        <v>15.443199999999999</v>
      </c>
      <c r="AJ29" s="32">
        <f>IF(AH29="","",base!$C$14+base!$D$14-AI29)</f>
        <v>18.9268</v>
      </c>
      <c r="AK29" s="14"/>
    </row>
    <row r="30" spans="3:37" x14ac:dyDescent="0.25">
      <c r="C30" s="38">
        <v>42920</v>
      </c>
      <c r="D30" s="29">
        <v>79</v>
      </c>
      <c r="E30" s="24">
        <f t="shared" si="0"/>
        <v>2.0065999999999997</v>
      </c>
      <c r="F30" s="32">
        <f>IF(D30="","",base!$C$4+base!$D$4-E30)</f>
        <v>15.1434</v>
      </c>
      <c r="G30" s="29">
        <v>56</v>
      </c>
      <c r="H30" s="24">
        <f t="shared" si="1"/>
        <v>1.4223999999999999</v>
      </c>
      <c r="I30" s="32">
        <f>IF(G30="","",base!$C$5+base!$D$5-H30)</f>
        <v>12.877599999999999</v>
      </c>
      <c r="J30" s="29">
        <v>123</v>
      </c>
      <c r="K30" s="24">
        <f t="shared" si="2"/>
        <v>3.1242000000000001</v>
      </c>
      <c r="L30" s="32">
        <f>IF(J30="","",base!$C$6+base!$D$6-K30)</f>
        <v>17.445799999999998</v>
      </c>
      <c r="M30" s="29">
        <v>103</v>
      </c>
      <c r="N30" s="24">
        <f t="shared" si="3"/>
        <v>2.6162000000000001</v>
      </c>
      <c r="O30" s="32">
        <f>IF(M30="","",base!$C$7+base!$D$7-N30)</f>
        <v>37.333800000000004</v>
      </c>
      <c r="P30" s="29">
        <v>517</v>
      </c>
      <c r="Q30" s="24">
        <f t="shared" si="4"/>
        <v>13.1318</v>
      </c>
      <c r="R30" s="32">
        <f>IF(P30="","",base!$C$8+base!$D$8-Q30)</f>
        <v>38.258200000000002</v>
      </c>
      <c r="S30" s="29">
        <v>61</v>
      </c>
      <c r="T30" s="24">
        <f t="shared" si="5"/>
        <v>1.5493999999999999</v>
      </c>
      <c r="U30" s="32">
        <f>IF(S30="","",base!$C$9+base!$D$9-T30)</f>
        <v>24.310600000000001</v>
      </c>
      <c r="V30" s="29">
        <v>511</v>
      </c>
      <c r="W30" s="24">
        <f t="shared" si="6"/>
        <v>12.9794</v>
      </c>
      <c r="X30" s="32">
        <f>IF(V30="","",base!$C$10+base!$D$10-W30)</f>
        <v>24.130600000000001</v>
      </c>
      <c r="Y30" s="29">
        <v>58</v>
      </c>
      <c r="Z30" s="24">
        <f t="shared" si="7"/>
        <v>1.4731999999999998</v>
      </c>
      <c r="AA30" s="32">
        <f>IF(Y30="","",base!$C$11+base!$D$11-Z30)</f>
        <v>12.566800000000001</v>
      </c>
      <c r="AB30" s="29">
        <v>144</v>
      </c>
      <c r="AC30" s="24">
        <f t="shared" si="8"/>
        <v>3.6576</v>
      </c>
      <c r="AD30" s="32">
        <f>IF(AB30="","",base!$C$12+base!$D$12-AA30)</f>
        <v>3.9432000000000009</v>
      </c>
      <c r="AE30" s="29">
        <v>408</v>
      </c>
      <c r="AF30" s="24">
        <f t="shared" si="9"/>
        <v>10.363199999999999</v>
      </c>
      <c r="AG30" s="32">
        <f>IF(AE30="","",base!$C$13+base!$C$13-AF30)</f>
        <v>40.736800000000002</v>
      </c>
      <c r="AH30" s="29">
        <v>617</v>
      </c>
      <c r="AI30" s="24">
        <f t="shared" si="10"/>
        <v>15.671799999999999</v>
      </c>
      <c r="AJ30" s="32">
        <f>IF(AH30="","",base!$C$14+base!$D$14-AI30)</f>
        <v>18.6982</v>
      </c>
      <c r="AK30" s="14"/>
    </row>
    <row r="31" spans="3:37" x14ac:dyDescent="0.25">
      <c r="C31" s="38">
        <v>42927</v>
      </c>
      <c r="D31" s="29">
        <v>82</v>
      </c>
      <c r="E31" s="24">
        <f t="shared" si="0"/>
        <v>2.0827999999999998</v>
      </c>
      <c r="F31" s="32">
        <f>IF(D31="","",base!$C$4+base!$D$4-E31)</f>
        <v>15.0672</v>
      </c>
      <c r="G31" s="29">
        <v>59</v>
      </c>
      <c r="H31" s="24">
        <f t="shared" si="1"/>
        <v>1.4985999999999999</v>
      </c>
      <c r="I31" s="32">
        <f>IF(G31="","",base!$C$5+base!$D$5-H31)</f>
        <v>12.801399999999999</v>
      </c>
      <c r="J31" s="29">
        <v>128</v>
      </c>
      <c r="K31" s="24">
        <f t="shared" si="2"/>
        <v>3.2511999999999999</v>
      </c>
      <c r="L31" s="32">
        <f>IF(J31="","",base!$C$6+base!$D$6-K31)</f>
        <v>17.3188</v>
      </c>
      <c r="M31" s="29">
        <v>103</v>
      </c>
      <c r="N31" s="24">
        <f t="shared" si="3"/>
        <v>2.6162000000000001</v>
      </c>
      <c r="O31" s="32">
        <f>IF(M31="","",base!$C$7+base!$D$7-N31)</f>
        <v>37.333800000000004</v>
      </c>
      <c r="P31" s="29">
        <v>517</v>
      </c>
      <c r="Q31" s="24">
        <f t="shared" si="4"/>
        <v>13.1318</v>
      </c>
      <c r="R31" s="32">
        <f>IF(P31="","",base!$C$8+base!$D$8-Q31)</f>
        <v>38.258200000000002</v>
      </c>
      <c r="S31" s="29">
        <v>65</v>
      </c>
      <c r="T31" s="24">
        <f t="shared" si="5"/>
        <v>1.651</v>
      </c>
      <c r="U31" s="32">
        <f>IF(S31="","",base!$C$9+base!$D$9-T31)</f>
        <v>24.209</v>
      </c>
      <c r="V31" s="29">
        <v>514</v>
      </c>
      <c r="W31" s="24">
        <f t="shared" si="6"/>
        <v>13.0556</v>
      </c>
      <c r="X31" s="32">
        <f>IF(V31="","",base!$C$10+base!$D$10-W31)</f>
        <v>24.054400000000001</v>
      </c>
      <c r="Y31" s="29">
        <v>60</v>
      </c>
      <c r="Z31" s="24">
        <f t="shared" si="7"/>
        <v>1.524</v>
      </c>
      <c r="AA31" s="32">
        <f>IF(Y31="","",base!$C$11+base!$D$11-Z31)</f>
        <v>12.516000000000002</v>
      </c>
      <c r="AB31" s="29">
        <v>145</v>
      </c>
      <c r="AC31" s="24">
        <f t="shared" si="8"/>
        <v>3.6829999999999998</v>
      </c>
      <c r="AD31" s="32">
        <f>IF(AB31="","",base!$C$12+base!$D$12-AA31)</f>
        <v>3.9939999999999998</v>
      </c>
      <c r="AE31" s="29">
        <v>411</v>
      </c>
      <c r="AF31" s="24">
        <f t="shared" si="9"/>
        <v>10.439399999999999</v>
      </c>
      <c r="AG31" s="32">
        <f>IF(AE31="","",base!$C$13+base!$C$13-AF31)</f>
        <v>40.660600000000002</v>
      </c>
      <c r="AH31" s="29">
        <v>620</v>
      </c>
      <c r="AI31" s="24">
        <f t="shared" si="10"/>
        <v>15.747999999999999</v>
      </c>
      <c r="AJ31" s="32">
        <f>IF(AH31="","",base!$C$14+base!$D$14-AI31)</f>
        <v>18.622</v>
      </c>
      <c r="AK31" s="14"/>
    </row>
    <row r="32" spans="3:37" x14ac:dyDescent="0.25">
      <c r="C32" s="38">
        <v>42934</v>
      </c>
      <c r="D32" s="29">
        <v>71</v>
      </c>
      <c r="E32" s="24">
        <f t="shared" si="0"/>
        <v>1.8033999999999999</v>
      </c>
      <c r="F32" s="32">
        <f>IF(D32="","",base!$C$4+base!$D$4-E32)</f>
        <v>15.346599999999999</v>
      </c>
      <c r="G32" s="29">
        <v>49</v>
      </c>
      <c r="H32" s="24">
        <f t="shared" si="1"/>
        <v>1.2445999999999999</v>
      </c>
      <c r="I32" s="32">
        <f>IF(G32="","",base!$C$5+base!$D$5-H32)</f>
        <v>13.055399999999999</v>
      </c>
      <c r="J32" s="29">
        <v>126</v>
      </c>
      <c r="K32" s="24">
        <f t="shared" si="2"/>
        <v>3.2003999999999997</v>
      </c>
      <c r="L32" s="32">
        <f>IF(J32="","",base!$C$6+base!$D$6-K32)</f>
        <v>17.369600000000002</v>
      </c>
      <c r="M32" s="29">
        <v>107</v>
      </c>
      <c r="N32" s="24">
        <f t="shared" si="3"/>
        <v>2.7178</v>
      </c>
      <c r="O32" s="32">
        <f>IF(M32="","",base!$C$7+base!$D$7-N32)</f>
        <v>37.232200000000006</v>
      </c>
      <c r="P32" s="29">
        <v>517</v>
      </c>
      <c r="Q32" s="24">
        <f t="shared" si="4"/>
        <v>13.1318</v>
      </c>
      <c r="R32" s="32">
        <f>IF(P32="","",base!$C$8+base!$D$8-Q32)</f>
        <v>38.258200000000002</v>
      </c>
      <c r="S32" s="29">
        <v>59</v>
      </c>
      <c r="T32" s="24">
        <f t="shared" si="5"/>
        <v>1.4985999999999999</v>
      </c>
      <c r="U32" s="32">
        <f>IF(S32="","",base!$C$9+base!$D$9-T32)</f>
        <v>24.3614</v>
      </c>
      <c r="V32" s="29">
        <v>515</v>
      </c>
      <c r="W32" s="24">
        <f t="shared" si="6"/>
        <v>13.081</v>
      </c>
      <c r="X32" s="32">
        <f>IF(V32="","",base!$C$10+base!$D$10-W32)</f>
        <v>24.029</v>
      </c>
      <c r="Y32" s="29">
        <v>45</v>
      </c>
      <c r="Z32" s="24">
        <f t="shared" si="7"/>
        <v>1.143</v>
      </c>
      <c r="AA32" s="32">
        <f>IF(Y32="","",base!$C$11+base!$D$11-Z32)</f>
        <v>12.897</v>
      </c>
      <c r="AB32" s="29">
        <v>144</v>
      </c>
      <c r="AC32" s="24">
        <f t="shared" si="8"/>
        <v>3.6576</v>
      </c>
      <c r="AD32" s="32">
        <f>IF(AB32="","",base!$C$12+base!$D$12-AA32)</f>
        <v>3.6130000000000013</v>
      </c>
      <c r="AE32" s="29">
        <v>416</v>
      </c>
      <c r="AF32" s="24">
        <f t="shared" si="9"/>
        <v>10.5664</v>
      </c>
      <c r="AG32" s="32">
        <f>IF(AE32="","",base!$C$13+base!$C$13-AF32)</f>
        <v>40.5336</v>
      </c>
      <c r="AH32" s="29">
        <v>628</v>
      </c>
      <c r="AI32" s="24">
        <f t="shared" si="10"/>
        <v>15.9512</v>
      </c>
      <c r="AJ32" s="32">
        <f>IF(AH32="","",base!$C$14+base!$D$14-AI32)</f>
        <v>18.418799999999997</v>
      </c>
      <c r="AK32" s="14"/>
    </row>
    <row r="33" spans="3:37" x14ac:dyDescent="0.25">
      <c r="C33" s="38">
        <v>42941</v>
      </c>
      <c r="D33" s="29">
        <v>79</v>
      </c>
      <c r="E33" s="24">
        <f t="shared" si="0"/>
        <v>2.0065999999999997</v>
      </c>
      <c r="F33" s="32">
        <f>IF(D33="","",base!$C$4+base!$D$4-E33)</f>
        <v>15.1434</v>
      </c>
      <c r="G33" s="29">
        <v>58</v>
      </c>
      <c r="H33" s="24">
        <f t="shared" si="1"/>
        <v>1.4731999999999998</v>
      </c>
      <c r="I33" s="32">
        <f>IF(G33="","",base!$C$5+base!$D$5-H33)</f>
        <v>12.826799999999999</v>
      </c>
      <c r="J33" s="29">
        <v>132</v>
      </c>
      <c r="K33" s="24">
        <f t="shared" si="2"/>
        <v>3.3527999999999998</v>
      </c>
      <c r="L33" s="32">
        <f>IF(J33="","",base!$C$6+base!$D$6-K33)</f>
        <v>17.217200000000002</v>
      </c>
      <c r="M33" s="29">
        <v>108</v>
      </c>
      <c r="N33" s="24">
        <f t="shared" si="3"/>
        <v>2.7431999999999999</v>
      </c>
      <c r="O33" s="32">
        <f>IF(M33="","",base!$C$7+base!$D$7-N33)</f>
        <v>37.206800000000001</v>
      </c>
      <c r="P33" s="29">
        <v>517</v>
      </c>
      <c r="Q33" s="24">
        <f t="shared" si="4"/>
        <v>13.1318</v>
      </c>
      <c r="R33" s="32">
        <f>IF(P33="","",base!$C$8+base!$D$8-Q33)</f>
        <v>38.258200000000002</v>
      </c>
      <c r="S33" s="29">
        <v>66</v>
      </c>
      <c r="T33" s="24">
        <f t="shared" si="5"/>
        <v>1.6763999999999999</v>
      </c>
      <c r="U33" s="32">
        <f>IF(S33="","",base!$C$9+base!$D$9-T33)</f>
        <v>24.183599999999998</v>
      </c>
      <c r="V33" s="29">
        <v>516</v>
      </c>
      <c r="W33" s="24">
        <f t="shared" si="6"/>
        <v>13.106399999999999</v>
      </c>
      <c r="X33" s="32">
        <f>IF(V33="","",base!$C$10+base!$D$10-W33)</f>
        <v>24.003599999999999</v>
      </c>
      <c r="Y33" s="29">
        <v>60</v>
      </c>
      <c r="Z33" s="24">
        <f t="shared" si="7"/>
        <v>1.524</v>
      </c>
      <c r="AA33" s="32">
        <f>IF(Y33="","",base!$C$11+base!$D$11-Z33)</f>
        <v>12.516000000000002</v>
      </c>
      <c r="AB33" s="29">
        <v>146</v>
      </c>
      <c r="AC33" s="24">
        <f t="shared" si="8"/>
        <v>3.7083999999999997</v>
      </c>
      <c r="AD33" s="32">
        <f>IF(AB33="","",base!$C$12+base!$D$12-AA33)</f>
        <v>3.9939999999999998</v>
      </c>
      <c r="AE33" s="29">
        <v>415</v>
      </c>
      <c r="AF33" s="24">
        <f t="shared" si="9"/>
        <v>10.541</v>
      </c>
      <c r="AG33" s="32">
        <f>IF(AE33="","",base!$C$13+base!$C$13-AF33)</f>
        <v>40.558999999999997</v>
      </c>
      <c r="AH33" s="29">
        <v>629</v>
      </c>
      <c r="AI33" s="24">
        <f t="shared" si="10"/>
        <v>15.976599999999999</v>
      </c>
      <c r="AJ33" s="32">
        <f>IF(AH33="","",base!$C$14+base!$D$14-AI33)</f>
        <v>18.3934</v>
      </c>
      <c r="AK33" s="14"/>
    </row>
    <row r="34" spans="3:37" x14ac:dyDescent="0.25">
      <c r="C34" s="38">
        <v>42948</v>
      </c>
      <c r="D34" s="29">
        <v>77</v>
      </c>
      <c r="E34" s="24">
        <f t="shared" si="0"/>
        <v>1.9558</v>
      </c>
      <c r="F34" s="32">
        <f>IF(D34="","",base!$C$4+base!$D$4-E34)</f>
        <v>15.194199999999999</v>
      </c>
      <c r="G34" s="29">
        <v>59</v>
      </c>
      <c r="H34" s="24">
        <f t="shared" si="1"/>
        <v>1.4985999999999999</v>
      </c>
      <c r="I34" s="32">
        <f>IF(G34="","",base!$C$5+base!$D$5-H34)</f>
        <v>12.801399999999999</v>
      </c>
      <c r="J34" s="29">
        <v>138</v>
      </c>
      <c r="K34" s="24">
        <f t="shared" si="2"/>
        <v>3.5051999999999999</v>
      </c>
      <c r="L34" s="32">
        <f>IF(J34="","",base!$C$6+base!$D$6-K34)</f>
        <v>17.064800000000002</v>
      </c>
      <c r="M34" s="29">
        <v>110</v>
      </c>
      <c r="N34" s="24">
        <f t="shared" si="3"/>
        <v>2.794</v>
      </c>
      <c r="O34" s="32">
        <f>IF(M34="","",base!$C$7+base!$D$7-N34)</f>
        <v>37.156000000000006</v>
      </c>
      <c r="P34" s="29">
        <v>517</v>
      </c>
      <c r="Q34" s="24">
        <f t="shared" si="4"/>
        <v>13.1318</v>
      </c>
      <c r="R34" s="32">
        <f>IF(P34="","",base!$C$8+base!$D$8-Q34)</f>
        <v>38.258200000000002</v>
      </c>
      <c r="S34" s="29">
        <v>67</v>
      </c>
      <c r="T34" s="24">
        <f t="shared" si="5"/>
        <v>1.7018</v>
      </c>
      <c r="U34" s="32">
        <f>IF(S34="","",base!$C$9+base!$D$9-T34)</f>
        <v>24.158200000000001</v>
      </c>
      <c r="V34" s="29">
        <v>520</v>
      </c>
      <c r="W34" s="24">
        <f t="shared" si="6"/>
        <v>13.208</v>
      </c>
      <c r="X34" s="32">
        <f>IF(V34="","",base!$C$10+base!$D$10-W34)</f>
        <v>23.902000000000001</v>
      </c>
      <c r="Y34" s="29">
        <v>60</v>
      </c>
      <c r="Z34" s="24">
        <f t="shared" si="7"/>
        <v>1.524</v>
      </c>
      <c r="AA34" s="32">
        <f>IF(Y34="","",base!$C$11+base!$D$11-Z34)</f>
        <v>12.516000000000002</v>
      </c>
      <c r="AB34" s="29">
        <v>152</v>
      </c>
      <c r="AC34" s="24">
        <f t="shared" si="8"/>
        <v>3.8607999999999998</v>
      </c>
      <c r="AD34" s="32">
        <f>IF(AB34="","",base!$C$12+base!$D$12-AA34)</f>
        <v>3.9939999999999998</v>
      </c>
      <c r="AE34" s="29">
        <v>418</v>
      </c>
      <c r="AF34" s="24">
        <f t="shared" si="9"/>
        <v>10.6172</v>
      </c>
      <c r="AG34" s="32">
        <f>IF(AE34="","",base!$C$13+base!$C$13-AF34)</f>
        <v>40.482799999999997</v>
      </c>
      <c r="AH34" s="29">
        <v>632</v>
      </c>
      <c r="AI34" s="24">
        <f t="shared" si="10"/>
        <v>16.052799999999998</v>
      </c>
      <c r="AJ34" s="32">
        <f>IF(AH34="","",base!$C$14+base!$D$14-AI34)</f>
        <v>18.3172</v>
      </c>
      <c r="AK34" s="14"/>
    </row>
    <row r="35" spans="3:37" x14ac:dyDescent="0.25">
      <c r="C35" s="38">
        <v>42955</v>
      </c>
      <c r="D35" s="29">
        <v>71</v>
      </c>
      <c r="E35" s="24">
        <f t="shared" si="0"/>
        <v>1.8033999999999999</v>
      </c>
      <c r="F35" s="32">
        <f>IF(D35="","",base!$C$4+base!$D$4-E35)</f>
        <v>15.346599999999999</v>
      </c>
      <c r="G35" s="29">
        <v>66</v>
      </c>
      <c r="H35" s="24">
        <f t="shared" si="1"/>
        <v>1.6763999999999999</v>
      </c>
      <c r="I35" s="32">
        <f>IF(G35="","",base!$C$5+base!$D$5-H35)</f>
        <v>12.6236</v>
      </c>
      <c r="J35" s="29">
        <v>136</v>
      </c>
      <c r="K35" s="24">
        <f t="shared" si="2"/>
        <v>3.4543999999999997</v>
      </c>
      <c r="L35" s="32">
        <f>IF(J35="","",base!$C$6+base!$D$6-K35)</f>
        <v>17.115600000000001</v>
      </c>
      <c r="M35" s="29">
        <v>112</v>
      </c>
      <c r="N35" s="24">
        <f t="shared" si="3"/>
        <v>2.8447999999999998</v>
      </c>
      <c r="O35" s="32">
        <f>IF(M35="","",base!$C$7+base!$D$7-N35)</f>
        <v>37.105200000000004</v>
      </c>
      <c r="P35" s="29">
        <v>517</v>
      </c>
      <c r="Q35" s="24">
        <f t="shared" si="4"/>
        <v>13.1318</v>
      </c>
      <c r="R35" s="32">
        <f>IF(P35="","",base!$C$8+base!$D$8-Q35)</f>
        <v>38.258200000000002</v>
      </c>
      <c r="S35" s="29">
        <v>65</v>
      </c>
      <c r="T35" s="24">
        <f t="shared" si="5"/>
        <v>1.651</v>
      </c>
      <c r="U35" s="32">
        <f>IF(S35="","",base!$C$9+base!$D$9-T35)</f>
        <v>24.209</v>
      </c>
      <c r="V35" s="29">
        <v>522</v>
      </c>
      <c r="W35" s="24">
        <f t="shared" si="6"/>
        <v>13.258799999999999</v>
      </c>
      <c r="X35" s="32">
        <f>IF(V35="","",base!$C$10+base!$D$10-W35)</f>
        <v>23.851199999999999</v>
      </c>
      <c r="Y35" s="29">
        <v>63</v>
      </c>
      <c r="Z35" s="24">
        <f t="shared" si="7"/>
        <v>1.6001999999999998</v>
      </c>
      <c r="AA35" s="32">
        <f>IF(Y35="","",base!$C$11+base!$D$11-Z35)</f>
        <v>12.439800000000002</v>
      </c>
      <c r="AB35" s="29">
        <v>147</v>
      </c>
      <c r="AC35" s="24">
        <f t="shared" si="8"/>
        <v>3.7338</v>
      </c>
      <c r="AD35" s="32">
        <f>IF(AB35="","",base!$C$12+base!$D$12-AA35)</f>
        <v>4.0701999999999998</v>
      </c>
      <c r="AE35" s="29">
        <v>422</v>
      </c>
      <c r="AF35" s="24">
        <f t="shared" si="9"/>
        <v>10.7188</v>
      </c>
      <c r="AG35" s="32">
        <f>IF(AE35="","",base!$C$13+base!$C$13-AF35)</f>
        <v>40.3812</v>
      </c>
      <c r="AH35" s="29">
        <v>644</v>
      </c>
      <c r="AI35" s="24">
        <f t="shared" si="10"/>
        <v>16.357599999999998</v>
      </c>
      <c r="AJ35" s="32">
        <f>IF(AH35="","",base!$C$14+base!$D$14-AI35)</f>
        <v>18.0124</v>
      </c>
      <c r="AK35" s="14"/>
    </row>
    <row r="36" spans="3:37" x14ac:dyDescent="0.25">
      <c r="C36" s="38">
        <v>42962</v>
      </c>
      <c r="D36" s="29">
        <v>77</v>
      </c>
      <c r="E36" s="24">
        <f t="shared" si="0"/>
        <v>1.9558</v>
      </c>
      <c r="F36" s="32">
        <f>IF(D36="","",base!$C$4+base!$D$4-E36)</f>
        <v>15.194199999999999</v>
      </c>
      <c r="G36" s="29">
        <v>59</v>
      </c>
      <c r="H36" s="24">
        <f t="shared" si="1"/>
        <v>1.4985999999999999</v>
      </c>
      <c r="I36" s="32">
        <f>IF(G36="","",base!$C$5+base!$D$5-H36)</f>
        <v>12.801399999999999</v>
      </c>
      <c r="J36" s="29">
        <v>137</v>
      </c>
      <c r="K36" s="24">
        <f t="shared" si="2"/>
        <v>3.4798</v>
      </c>
      <c r="L36" s="32">
        <f>IF(J36="","",base!$C$6+base!$D$6-K36)</f>
        <v>17.090199999999999</v>
      </c>
      <c r="M36" s="29">
        <v>114</v>
      </c>
      <c r="N36" s="24">
        <f t="shared" si="3"/>
        <v>2.8956</v>
      </c>
      <c r="O36" s="32">
        <f>IF(M36="","",base!$C$7+base!$D$7-N36)</f>
        <v>37.054400000000001</v>
      </c>
      <c r="P36" s="29">
        <v>517</v>
      </c>
      <c r="Q36" s="24">
        <f t="shared" si="4"/>
        <v>13.1318</v>
      </c>
      <c r="R36" s="32">
        <f>IF(P36="","",base!$C$8+base!$D$8-Q36)</f>
        <v>38.258200000000002</v>
      </c>
      <c r="S36" s="29">
        <v>69</v>
      </c>
      <c r="T36" s="24">
        <f t="shared" si="5"/>
        <v>1.7525999999999999</v>
      </c>
      <c r="U36" s="32">
        <f>IF(S36="","",base!$C$9+base!$D$9-T36)</f>
        <v>24.107399999999998</v>
      </c>
      <c r="V36" s="29">
        <v>523</v>
      </c>
      <c r="W36" s="24">
        <f t="shared" si="6"/>
        <v>13.2842</v>
      </c>
      <c r="X36" s="32">
        <f>IF(V36="","",base!$C$10+base!$D$10-W36)</f>
        <v>23.825800000000001</v>
      </c>
      <c r="Y36" s="29">
        <v>61</v>
      </c>
      <c r="Z36" s="24">
        <f t="shared" si="7"/>
        <v>1.5493999999999999</v>
      </c>
      <c r="AA36" s="32">
        <f>IF(Y36="","",base!$C$11+base!$D$11-Z36)</f>
        <v>12.490600000000001</v>
      </c>
      <c r="AB36" s="29">
        <v>147</v>
      </c>
      <c r="AC36" s="24">
        <f t="shared" si="8"/>
        <v>3.7338</v>
      </c>
      <c r="AD36" s="32">
        <f>IF(AB36="","",base!$C$12+base!$D$12-AA36)</f>
        <v>4.019400000000001</v>
      </c>
      <c r="AE36" s="29">
        <v>420</v>
      </c>
      <c r="AF36" s="24">
        <f t="shared" si="9"/>
        <v>10.667999999999999</v>
      </c>
      <c r="AG36" s="32">
        <f>IF(AE36="","",base!$C$13+base!$C$13-AF36)</f>
        <v>40.432000000000002</v>
      </c>
      <c r="AH36" s="29">
        <v>632</v>
      </c>
      <c r="AI36" s="24">
        <f t="shared" si="10"/>
        <v>16.052799999999998</v>
      </c>
      <c r="AJ36" s="32">
        <f>IF(AH36="","",base!$C$14+base!$D$14-AI36)</f>
        <v>18.3172</v>
      </c>
      <c r="AK36" s="14"/>
    </row>
    <row r="37" spans="3:37" x14ac:dyDescent="0.25">
      <c r="C37" s="38">
        <v>42969</v>
      </c>
      <c r="D37" s="29">
        <v>83</v>
      </c>
      <c r="E37" s="24">
        <f t="shared" si="0"/>
        <v>2.1082000000000001</v>
      </c>
      <c r="F37" s="32">
        <f>IF(D37="","",base!$C$4+base!$D$4-E37)</f>
        <v>15.041799999999999</v>
      </c>
      <c r="G37" s="29">
        <v>65</v>
      </c>
      <c r="H37" s="24">
        <f t="shared" si="1"/>
        <v>1.651</v>
      </c>
      <c r="I37" s="32">
        <f>IF(G37="","",base!$C$5+base!$D$5-H37)</f>
        <v>12.648999999999999</v>
      </c>
      <c r="J37" s="29">
        <v>144</v>
      </c>
      <c r="K37" s="24">
        <f t="shared" si="2"/>
        <v>3.6576</v>
      </c>
      <c r="L37" s="32">
        <f>IF(J37="","",base!$C$6+base!$D$6-K37)</f>
        <v>16.912400000000002</v>
      </c>
      <c r="M37" s="29">
        <v>117</v>
      </c>
      <c r="N37" s="24">
        <f t="shared" si="3"/>
        <v>2.9718</v>
      </c>
      <c r="O37" s="32">
        <f>IF(M37="","",base!$C$7+base!$D$7-N37)</f>
        <v>36.978200000000001</v>
      </c>
      <c r="P37" s="29">
        <v>517</v>
      </c>
      <c r="Q37" s="24">
        <f t="shared" si="4"/>
        <v>13.1318</v>
      </c>
      <c r="R37" s="32">
        <f>IF(P37="","",base!$C$8+base!$D$8-Q37)</f>
        <v>38.258200000000002</v>
      </c>
      <c r="S37" s="29">
        <v>71</v>
      </c>
      <c r="T37" s="24">
        <f t="shared" si="5"/>
        <v>1.8033999999999999</v>
      </c>
      <c r="U37" s="32">
        <f>IF(S37="","",base!$C$9+base!$D$9-T37)</f>
        <v>24.0566</v>
      </c>
      <c r="V37" s="29">
        <v>526</v>
      </c>
      <c r="W37" s="24">
        <f t="shared" si="6"/>
        <v>13.3604</v>
      </c>
      <c r="X37" s="32">
        <f>IF(V37="","",base!$C$10+base!$D$10-W37)</f>
        <v>23.749600000000001</v>
      </c>
      <c r="Y37" s="29">
        <v>63</v>
      </c>
      <c r="Z37" s="24">
        <f t="shared" si="7"/>
        <v>1.6001999999999998</v>
      </c>
      <c r="AA37" s="32">
        <f>IF(Y37="","",base!$C$11+base!$D$11-Z37)</f>
        <v>12.439800000000002</v>
      </c>
      <c r="AB37" s="29">
        <v>151</v>
      </c>
      <c r="AC37" s="24">
        <f t="shared" si="8"/>
        <v>3.8353999999999999</v>
      </c>
      <c r="AD37" s="32">
        <f>IF(AB37="","",base!$C$12+base!$D$12-AA37)</f>
        <v>4.0701999999999998</v>
      </c>
      <c r="AE37" s="29">
        <v>421</v>
      </c>
      <c r="AF37" s="24">
        <f t="shared" si="9"/>
        <v>10.693399999999999</v>
      </c>
      <c r="AG37" s="32">
        <f>IF(AE37="","",base!$C$13+base!$C$13-AF37)</f>
        <v>40.406600000000005</v>
      </c>
      <c r="AH37" s="29">
        <v>637</v>
      </c>
      <c r="AI37" s="24">
        <f t="shared" si="10"/>
        <v>16.1798</v>
      </c>
      <c r="AJ37" s="32">
        <f>IF(AH37="","",base!$C$14+base!$D$14-AI37)</f>
        <v>18.190199999999997</v>
      </c>
      <c r="AK37" s="14"/>
    </row>
    <row r="38" spans="3:37" x14ac:dyDescent="0.25">
      <c r="C38" s="38">
        <v>42976</v>
      </c>
      <c r="D38" s="29">
        <v>75</v>
      </c>
      <c r="E38" s="24">
        <f t="shared" si="0"/>
        <v>1.905</v>
      </c>
      <c r="F38" s="32">
        <f>IF(D38="","",base!$C$4+base!$D$4-E38)</f>
        <v>15.244999999999999</v>
      </c>
      <c r="G38" s="29">
        <v>65</v>
      </c>
      <c r="H38" s="24">
        <f t="shared" si="1"/>
        <v>1.651</v>
      </c>
      <c r="I38" s="32">
        <f>IF(G38="","",base!$C$5+base!$D$5-H38)</f>
        <v>12.648999999999999</v>
      </c>
      <c r="J38" s="29">
        <v>144</v>
      </c>
      <c r="K38" s="24">
        <f t="shared" si="2"/>
        <v>3.6576</v>
      </c>
      <c r="L38" s="32">
        <f>IF(J38="","",base!$C$6+base!$D$6-K38)</f>
        <v>16.912400000000002</v>
      </c>
      <c r="M38" s="29">
        <v>119</v>
      </c>
      <c r="N38" s="24">
        <f t="shared" si="3"/>
        <v>3.0225999999999997</v>
      </c>
      <c r="O38" s="32">
        <f>IF(M38="","",base!$C$7+base!$D$7-N38)</f>
        <v>36.927400000000006</v>
      </c>
      <c r="P38" s="29">
        <v>517</v>
      </c>
      <c r="Q38" s="24">
        <f t="shared" si="4"/>
        <v>13.1318</v>
      </c>
      <c r="R38" s="32">
        <f>IF(P38="","",base!$C$8+base!$D$8-Q38)</f>
        <v>38.258200000000002</v>
      </c>
      <c r="S38" s="29">
        <v>69</v>
      </c>
      <c r="T38" s="24">
        <f t="shared" si="5"/>
        <v>1.7525999999999999</v>
      </c>
      <c r="U38" s="32">
        <f>IF(S38="","",base!$C$9+base!$D$9-T38)</f>
        <v>24.107399999999998</v>
      </c>
      <c r="V38" s="29">
        <v>531</v>
      </c>
      <c r="W38" s="24">
        <f t="shared" si="6"/>
        <v>13.487399999999999</v>
      </c>
      <c r="X38" s="32">
        <f>IF(V38="","",base!$C$10+base!$D$10-W38)</f>
        <v>23.622599999999998</v>
      </c>
      <c r="Y38" s="29">
        <v>64</v>
      </c>
      <c r="Z38" s="24">
        <f t="shared" si="7"/>
        <v>1.6255999999999999</v>
      </c>
      <c r="AA38" s="32">
        <f>IF(Y38="","",base!$C$11+base!$D$11-Z38)</f>
        <v>12.414400000000001</v>
      </c>
      <c r="AB38" s="29">
        <v>150</v>
      </c>
      <c r="AC38" s="24">
        <f t="shared" si="8"/>
        <v>3.81</v>
      </c>
      <c r="AD38" s="32">
        <f>IF(AB38="","",base!$C$12+base!$D$12-AA38)</f>
        <v>4.095600000000001</v>
      </c>
      <c r="AE38" s="29">
        <v>423</v>
      </c>
      <c r="AF38" s="24">
        <f t="shared" si="9"/>
        <v>10.744199999999999</v>
      </c>
      <c r="AG38" s="32">
        <f>IF(AE38="","",base!$C$13+base!$C$13-AF38)</f>
        <v>40.355800000000002</v>
      </c>
      <c r="AH38" s="29">
        <v>637</v>
      </c>
      <c r="AI38" s="24">
        <f t="shared" si="10"/>
        <v>16.1798</v>
      </c>
      <c r="AJ38" s="32">
        <f>IF(AH38="","",base!$C$14+base!$D$14-AI38)</f>
        <v>18.190199999999997</v>
      </c>
      <c r="AK38" s="14"/>
    </row>
    <row r="39" spans="3:37" x14ac:dyDescent="0.25">
      <c r="C39" s="38">
        <v>42983</v>
      </c>
      <c r="D39" s="29">
        <v>78</v>
      </c>
      <c r="E39" s="24">
        <f t="shared" si="0"/>
        <v>1.9811999999999999</v>
      </c>
      <c r="F39" s="32">
        <f>IF(D39="","",base!$C$4+base!$D$4-E39)</f>
        <v>15.168799999999999</v>
      </c>
      <c r="G39" s="29">
        <v>64</v>
      </c>
      <c r="H39" s="24">
        <f t="shared" si="1"/>
        <v>1.6255999999999999</v>
      </c>
      <c r="I39" s="32">
        <f>IF(G39="","",base!$C$5+base!$D$5-H39)</f>
        <v>12.674399999999999</v>
      </c>
      <c r="J39" s="29">
        <v>156</v>
      </c>
      <c r="K39" s="24">
        <f t="shared" si="2"/>
        <v>3.9623999999999997</v>
      </c>
      <c r="L39" s="32">
        <f>IF(J39="","",base!$C$6+base!$D$6-K39)</f>
        <v>16.607600000000001</v>
      </c>
      <c r="M39" s="29">
        <v>125</v>
      </c>
      <c r="N39" s="24">
        <f t="shared" si="3"/>
        <v>3.1749999999999998</v>
      </c>
      <c r="O39" s="32">
        <f>IF(M39="","",base!$C$7+base!$D$7-N39)</f>
        <v>36.775000000000006</v>
      </c>
      <c r="P39" s="29">
        <v>517</v>
      </c>
      <c r="Q39" s="24">
        <f t="shared" si="4"/>
        <v>13.1318</v>
      </c>
      <c r="R39" s="32">
        <f>IF(P39="","",base!$C$8+base!$D$8-Q39)</f>
        <v>38.258200000000002</v>
      </c>
      <c r="S39" s="29">
        <v>76</v>
      </c>
      <c r="T39" s="24">
        <f t="shared" si="5"/>
        <v>1.9303999999999999</v>
      </c>
      <c r="U39" s="32">
        <f>IF(S39="","",base!$C$9+base!$D$9-T39)</f>
        <v>23.929600000000001</v>
      </c>
      <c r="V39" s="29">
        <v>535</v>
      </c>
      <c r="W39" s="24">
        <f t="shared" si="6"/>
        <v>13.588999999999999</v>
      </c>
      <c r="X39" s="32">
        <f>IF(V39="","",base!$C$10+base!$D$10-W39)</f>
        <v>23.521000000000001</v>
      </c>
      <c r="Y39" s="29">
        <v>66</v>
      </c>
      <c r="Z39" s="24">
        <f t="shared" si="7"/>
        <v>1.6763999999999999</v>
      </c>
      <c r="AA39" s="32">
        <f>IF(Y39="","",base!$C$11+base!$D$11-Z39)</f>
        <v>12.363600000000002</v>
      </c>
      <c r="AB39" s="29">
        <v>152</v>
      </c>
      <c r="AC39" s="24">
        <f t="shared" si="8"/>
        <v>3.8607999999999998</v>
      </c>
      <c r="AD39" s="32">
        <f>IF(AB39="","",base!$C$12+base!$D$12-AA39)</f>
        <v>4.1463999999999999</v>
      </c>
      <c r="AE39" s="29">
        <v>425</v>
      </c>
      <c r="AF39" s="24">
        <f t="shared" si="9"/>
        <v>10.795</v>
      </c>
      <c r="AG39" s="32">
        <f>IF(AE39="","",base!$C$13+base!$C$13-AF39)</f>
        <v>40.305</v>
      </c>
      <c r="AH39" s="29">
        <v>642</v>
      </c>
      <c r="AI39" s="24">
        <f t="shared" si="10"/>
        <v>16.306799999999999</v>
      </c>
      <c r="AJ39" s="32">
        <f>IF(AH39="","",base!$C$14+base!$D$14-AI39)</f>
        <v>18.063199999999998</v>
      </c>
      <c r="AK39" s="14"/>
    </row>
    <row r="40" spans="3:37" x14ac:dyDescent="0.25">
      <c r="C40" s="38">
        <v>42990</v>
      </c>
      <c r="D40" s="29">
        <v>80</v>
      </c>
      <c r="E40" s="24">
        <f t="shared" si="0"/>
        <v>2.032</v>
      </c>
      <c r="F40" s="32">
        <f>IF(D40="","",base!$C$4+base!$D$4-E40)</f>
        <v>15.117999999999999</v>
      </c>
      <c r="G40" s="29">
        <v>60</v>
      </c>
      <c r="H40" s="24">
        <f t="shared" si="1"/>
        <v>1.524</v>
      </c>
      <c r="I40" s="32">
        <f>IF(G40="","",base!$C$5+base!$D$5-H40)</f>
        <v>12.776</v>
      </c>
      <c r="J40" s="29">
        <v>145</v>
      </c>
      <c r="K40" s="24">
        <f t="shared" si="2"/>
        <v>3.6829999999999998</v>
      </c>
      <c r="L40" s="32">
        <f>IF(J40="","",base!$C$6+base!$D$6-K40)</f>
        <v>16.887</v>
      </c>
      <c r="M40" s="29">
        <v>119</v>
      </c>
      <c r="N40" s="24">
        <f t="shared" si="3"/>
        <v>3.0225999999999997</v>
      </c>
      <c r="O40" s="32">
        <f>IF(M40="","",base!$C$7+base!$D$7-N40)</f>
        <v>36.927400000000006</v>
      </c>
      <c r="P40" s="29">
        <v>517</v>
      </c>
      <c r="Q40" s="24">
        <f t="shared" si="4"/>
        <v>13.1318</v>
      </c>
      <c r="R40" s="32">
        <f>IF(P40="","",base!$C$8+base!$D$8-Q40)</f>
        <v>38.258200000000002</v>
      </c>
      <c r="S40" s="29">
        <v>69</v>
      </c>
      <c r="T40" s="24">
        <f t="shared" si="5"/>
        <v>1.7525999999999999</v>
      </c>
      <c r="U40" s="32">
        <f>IF(S40="","",base!$C$9+base!$D$9-T40)</f>
        <v>24.107399999999998</v>
      </c>
      <c r="V40" s="29">
        <v>535</v>
      </c>
      <c r="W40" s="24">
        <f t="shared" si="6"/>
        <v>13.588999999999999</v>
      </c>
      <c r="X40" s="32">
        <f>IF(V40="","",base!$C$10+base!$D$10-W40)</f>
        <v>23.521000000000001</v>
      </c>
      <c r="Y40" s="29">
        <v>63</v>
      </c>
      <c r="Z40" s="24">
        <f t="shared" si="7"/>
        <v>1.6001999999999998</v>
      </c>
      <c r="AA40" s="32">
        <f>IF(Y40="","",base!$C$11+base!$D$11-Z40)</f>
        <v>12.439800000000002</v>
      </c>
      <c r="AB40" s="29">
        <v>150</v>
      </c>
      <c r="AC40" s="24">
        <f t="shared" si="8"/>
        <v>3.81</v>
      </c>
      <c r="AD40" s="32">
        <f>IF(AB40="","",base!$C$12+base!$D$12-AA40)</f>
        <v>4.0701999999999998</v>
      </c>
      <c r="AE40" s="29">
        <v>425</v>
      </c>
      <c r="AF40" s="24">
        <f t="shared" si="9"/>
        <v>10.795</v>
      </c>
      <c r="AG40" s="32">
        <f>IF(AE40="","",base!$C$13+base!$C$13-AF40)</f>
        <v>40.305</v>
      </c>
      <c r="AH40" s="29">
        <v>638</v>
      </c>
      <c r="AI40" s="24">
        <f t="shared" si="10"/>
        <v>16.205199999999998</v>
      </c>
      <c r="AJ40" s="32">
        <f>IF(AH40="","",base!$C$14+base!$D$14-AI40)</f>
        <v>18.1648</v>
      </c>
      <c r="AK40" s="14"/>
    </row>
    <row r="41" spans="3:37" x14ac:dyDescent="0.25">
      <c r="C41" s="38">
        <v>42997</v>
      </c>
      <c r="D41" s="29">
        <v>85</v>
      </c>
      <c r="E41" s="24">
        <f t="shared" si="0"/>
        <v>2.1589999999999998</v>
      </c>
      <c r="F41" s="32">
        <f>IF(D41="","",base!$C$4+base!$D$4-E41)</f>
        <v>14.991</v>
      </c>
      <c r="G41" s="29">
        <v>65</v>
      </c>
      <c r="H41" s="24">
        <f t="shared" si="1"/>
        <v>1.651</v>
      </c>
      <c r="I41" s="32">
        <f>IF(G41="","",base!$C$5+base!$D$5-H41)</f>
        <v>12.648999999999999</v>
      </c>
      <c r="J41" s="29">
        <v>137</v>
      </c>
      <c r="K41" s="24">
        <f t="shared" si="2"/>
        <v>3.4798</v>
      </c>
      <c r="L41" s="32">
        <f>IF(J41="","",base!$C$6+base!$D$6-K41)</f>
        <v>17.090199999999999</v>
      </c>
      <c r="M41" s="29">
        <v>124</v>
      </c>
      <c r="N41" s="24">
        <f t="shared" si="3"/>
        <v>3.1496</v>
      </c>
      <c r="O41" s="32">
        <f>IF(M41="","",base!$C$7+base!$D$7-N41)</f>
        <v>36.800400000000003</v>
      </c>
      <c r="P41" s="29">
        <v>517</v>
      </c>
      <c r="Q41" s="24">
        <f t="shared" si="4"/>
        <v>13.1318</v>
      </c>
      <c r="R41" s="32">
        <f>IF(P41="","",base!$C$8+base!$D$8-Q41)</f>
        <v>38.258200000000002</v>
      </c>
      <c r="S41" s="29">
        <v>77</v>
      </c>
      <c r="T41" s="24">
        <f t="shared" si="5"/>
        <v>1.9558</v>
      </c>
      <c r="U41" s="32">
        <f>IF(S41="","",base!$C$9+base!$D$9-T41)</f>
        <v>23.904199999999999</v>
      </c>
      <c r="V41" s="29">
        <v>536</v>
      </c>
      <c r="W41" s="24">
        <f t="shared" si="6"/>
        <v>13.6144</v>
      </c>
      <c r="X41" s="32">
        <f>IF(V41="","",base!$C$10+base!$D$10-W41)</f>
        <v>23.4956</v>
      </c>
      <c r="Y41" s="29">
        <v>68</v>
      </c>
      <c r="Z41" s="24">
        <f t="shared" si="7"/>
        <v>1.7271999999999998</v>
      </c>
      <c r="AA41" s="32">
        <f>IF(Y41="","",base!$C$11+base!$D$11-Z41)</f>
        <v>12.312800000000001</v>
      </c>
      <c r="AB41" s="29">
        <v>153</v>
      </c>
      <c r="AC41" s="24">
        <f t="shared" si="8"/>
        <v>3.8861999999999997</v>
      </c>
      <c r="AD41" s="32">
        <f>IF(AB41="","",base!$C$12+base!$D$12-AA41)</f>
        <v>4.1972000000000005</v>
      </c>
      <c r="AE41" s="29">
        <v>424</v>
      </c>
      <c r="AF41" s="24">
        <f t="shared" si="9"/>
        <v>10.769599999999999</v>
      </c>
      <c r="AG41" s="32">
        <f>IF(AE41="","",base!$C$13+base!$C$13-AF41)</f>
        <v>40.330400000000004</v>
      </c>
      <c r="AH41" s="29">
        <v>643</v>
      </c>
      <c r="AI41" s="24">
        <f t="shared" si="10"/>
        <v>16.3322</v>
      </c>
      <c r="AJ41" s="32">
        <f>IF(AH41="","",base!$C$14+base!$D$14-AI41)</f>
        <v>18.037799999999997</v>
      </c>
      <c r="AK41" s="14"/>
    </row>
    <row r="42" spans="3:37" x14ac:dyDescent="0.25">
      <c r="C42" s="38">
        <v>43004</v>
      </c>
      <c r="D42" s="29">
        <v>84</v>
      </c>
      <c r="E42" s="24">
        <f t="shared" si="0"/>
        <v>2.1335999999999999</v>
      </c>
      <c r="F42" s="32">
        <f>IF(D42="","",base!$C$4+base!$D$4-E42)</f>
        <v>15.016399999999999</v>
      </c>
      <c r="G42" s="29">
        <v>70</v>
      </c>
      <c r="H42" s="24">
        <f t="shared" si="1"/>
        <v>1.778</v>
      </c>
      <c r="I42" s="32">
        <f>IF(G42="","",base!$C$5+base!$D$5-H42)</f>
        <v>12.521999999999998</v>
      </c>
      <c r="J42" s="29">
        <v>141</v>
      </c>
      <c r="K42" s="24">
        <f t="shared" si="2"/>
        <v>3.5813999999999999</v>
      </c>
      <c r="L42" s="32">
        <f>IF(J42="","",base!$C$6+base!$D$6-K42)</f>
        <v>16.988600000000002</v>
      </c>
      <c r="M42" s="29">
        <v>126</v>
      </c>
      <c r="N42" s="24">
        <f t="shared" si="3"/>
        <v>3.2003999999999997</v>
      </c>
      <c r="O42" s="32">
        <f>IF(M42="","",base!$C$7+base!$D$7-N42)</f>
        <v>36.749600000000001</v>
      </c>
      <c r="P42" s="29">
        <v>517</v>
      </c>
      <c r="Q42" s="24">
        <f t="shared" si="4"/>
        <v>13.1318</v>
      </c>
      <c r="R42" s="32">
        <f>IF(P42="","",base!$C$8+base!$D$8-Q42)</f>
        <v>38.258200000000002</v>
      </c>
      <c r="S42" s="29">
        <v>80</v>
      </c>
      <c r="T42" s="24">
        <f t="shared" si="5"/>
        <v>2.032</v>
      </c>
      <c r="U42" s="32">
        <f>IF(S42="","",base!$C$9+base!$D$9-T42)</f>
        <v>23.827999999999999</v>
      </c>
      <c r="V42" s="29">
        <v>536</v>
      </c>
      <c r="W42" s="24">
        <f t="shared" si="6"/>
        <v>13.6144</v>
      </c>
      <c r="X42" s="32">
        <f>IF(V42="","",base!$C$10+base!$D$10-W42)</f>
        <v>23.4956</v>
      </c>
      <c r="Y42" s="29">
        <v>68</v>
      </c>
      <c r="Z42" s="24">
        <f t="shared" si="7"/>
        <v>1.7271999999999998</v>
      </c>
      <c r="AA42" s="32">
        <f>IF(Y42="","",base!$C$11+base!$D$11-Z42)</f>
        <v>12.312800000000001</v>
      </c>
      <c r="AB42" s="29">
        <v>152</v>
      </c>
      <c r="AC42" s="24">
        <f t="shared" si="8"/>
        <v>3.8607999999999998</v>
      </c>
      <c r="AD42" s="32">
        <f>IF(AB42="","",base!$C$12+base!$D$12-AA42)</f>
        <v>4.1972000000000005</v>
      </c>
      <c r="AE42" s="29">
        <v>425</v>
      </c>
      <c r="AF42" s="24">
        <f t="shared" si="9"/>
        <v>10.795</v>
      </c>
      <c r="AG42" s="32">
        <f>IF(AE42="","",base!$C$13+base!$C$13-AF42)</f>
        <v>40.305</v>
      </c>
      <c r="AH42" s="29">
        <v>635</v>
      </c>
      <c r="AI42" s="24">
        <f t="shared" si="10"/>
        <v>16.128999999999998</v>
      </c>
      <c r="AJ42" s="32">
        <f>IF(AH42="","",base!$C$14+base!$D$14-AI42)</f>
        <v>18.241</v>
      </c>
      <c r="AK42" s="14"/>
    </row>
    <row r="43" spans="3:37" x14ac:dyDescent="0.25">
      <c r="C43" s="38">
        <v>43011</v>
      </c>
      <c r="D43" s="29">
        <v>88</v>
      </c>
      <c r="E43" s="24">
        <f t="shared" si="0"/>
        <v>2.2351999999999999</v>
      </c>
      <c r="F43" s="32">
        <f>IF(D43="","",base!$C$4+base!$D$4-E43)</f>
        <v>14.9148</v>
      </c>
      <c r="G43" s="29">
        <v>70</v>
      </c>
      <c r="H43" s="24">
        <f t="shared" si="1"/>
        <v>1.778</v>
      </c>
      <c r="I43" s="32">
        <f>IF(G43="","",base!$C$5+base!$D$5-H43)</f>
        <v>12.521999999999998</v>
      </c>
      <c r="J43" s="29">
        <v>145</v>
      </c>
      <c r="K43" s="24">
        <f t="shared" si="2"/>
        <v>3.6829999999999998</v>
      </c>
      <c r="L43" s="32">
        <f>IF(J43="","",base!$C$6+base!$D$6-K43)</f>
        <v>16.887</v>
      </c>
      <c r="M43" s="29">
        <v>131</v>
      </c>
      <c r="N43" s="24">
        <f t="shared" si="3"/>
        <v>3.3273999999999999</v>
      </c>
      <c r="O43" s="32">
        <f>IF(M43="","",base!$C$7+base!$D$7-N43)</f>
        <v>36.622600000000006</v>
      </c>
      <c r="P43" s="29">
        <v>517</v>
      </c>
      <c r="Q43" s="24">
        <f t="shared" si="4"/>
        <v>13.1318</v>
      </c>
      <c r="R43" s="32">
        <f>IF(P43="","",base!$C$8+base!$D$8-Q43)</f>
        <v>38.258200000000002</v>
      </c>
      <c r="S43" s="29">
        <v>77</v>
      </c>
      <c r="T43" s="24">
        <f t="shared" si="5"/>
        <v>1.9558</v>
      </c>
      <c r="U43" s="32">
        <f>IF(S43="","",base!$C$9+base!$D$9-T43)</f>
        <v>23.904199999999999</v>
      </c>
      <c r="V43" s="29">
        <v>537</v>
      </c>
      <c r="W43" s="24">
        <f t="shared" si="6"/>
        <v>13.639799999999999</v>
      </c>
      <c r="X43" s="32">
        <f>IF(V43="","",base!$C$10+base!$D$10-W43)</f>
        <v>23.470199999999998</v>
      </c>
      <c r="Y43" s="29">
        <v>69</v>
      </c>
      <c r="Z43" s="24">
        <f t="shared" si="7"/>
        <v>1.7525999999999999</v>
      </c>
      <c r="AA43" s="32">
        <f>IF(Y43="","",base!$C$11+base!$D$11-Z43)</f>
        <v>12.287400000000002</v>
      </c>
      <c r="AB43" s="29">
        <v>152</v>
      </c>
      <c r="AC43" s="24">
        <f t="shared" si="8"/>
        <v>3.8607999999999998</v>
      </c>
      <c r="AD43" s="32">
        <f>IF(AB43="","",base!$C$12+base!$D$12-AA43)</f>
        <v>4.2225999999999999</v>
      </c>
      <c r="AE43" s="29">
        <v>427</v>
      </c>
      <c r="AF43" s="24">
        <f t="shared" si="9"/>
        <v>10.845799999999999</v>
      </c>
      <c r="AG43" s="32">
        <f>IF(AE43="","",base!$C$13+base!$C$13-AF43)</f>
        <v>40.254200000000004</v>
      </c>
      <c r="AH43" s="29">
        <v>637</v>
      </c>
      <c r="AI43" s="24">
        <f t="shared" si="10"/>
        <v>16.1798</v>
      </c>
      <c r="AJ43" s="32">
        <f>IF(AH43="","",base!$C$14+base!$D$14-AI43)</f>
        <v>18.190199999999997</v>
      </c>
      <c r="AK43" s="14"/>
    </row>
    <row r="44" spans="3:37" x14ac:dyDescent="0.25">
      <c r="C44" s="38">
        <v>43018</v>
      </c>
      <c r="D44" s="29">
        <v>87</v>
      </c>
      <c r="E44" s="24">
        <f t="shared" si="0"/>
        <v>2.2098</v>
      </c>
      <c r="F44" s="32">
        <f>IF(D44="","",base!$C$4+base!$D$4-E44)</f>
        <v>14.940199999999999</v>
      </c>
      <c r="G44" s="29">
        <v>74</v>
      </c>
      <c r="H44" s="24">
        <f t="shared" si="1"/>
        <v>1.8795999999999999</v>
      </c>
      <c r="I44" s="32">
        <f>IF(G44="","",base!$C$5+base!$D$5-H44)</f>
        <v>12.420399999999999</v>
      </c>
      <c r="J44" s="29">
        <v>156</v>
      </c>
      <c r="K44" s="24">
        <f t="shared" si="2"/>
        <v>3.9623999999999997</v>
      </c>
      <c r="L44" s="32">
        <f>IF(J44="","",base!$C$6+base!$D$6-K44)</f>
        <v>16.607600000000001</v>
      </c>
      <c r="M44" s="29">
        <v>135</v>
      </c>
      <c r="N44" s="24">
        <f t="shared" si="3"/>
        <v>3.4289999999999998</v>
      </c>
      <c r="O44" s="32">
        <f>IF(M44="","",base!$C$7+base!$D$7-N44)</f>
        <v>36.521000000000001</v>
      </c>
      <c r="P44" s="29">
        <v>517</v>
      </c>
      <c r="Q44" s="24">
        <f t="shared" si="4"/>
        <v>13.1318</v>
      </c>
      <c r="R44" s="32">
        <f>IF(P44="","",base!$C$8+base!$D$8-Q44)</f>
        <v>38.258200000000002</v>
      </c>
      <c r="S44" s="29">
        <v>78</v>
      </c>
      <c r="T44" s="24">
        <f t="shared" si="5"/>
        <v>1.9811999999999999</v>
      </c>
      <c r="U44" s="32">
        <f>IF(S44="","",base!$C$9+base!$D$9-T44)</f>
        <v>23.878799999999998</v>
      </c>
      <c r="V44" s="29">
        <v>538</v>
      </c>
      <c r="W44" s="24">
        <f t="shared" si="6"/>
        <v>13.665199999999999</v>
      </c>
      <c r="X44" s="32">
        <f>IF(V44="","",base!$C$10+base!$D$10-W44)</f>
        <v>23.444800000000001</v>
      </c>
      <c r="Y44" s="29">
        <v>66</v>
      </c>
      <c r="Z44" s="24">
        <f t="shared" si="7"/>
        <v>1.6763999999999999</v>
      </c>
      <c r="AA44" s="32">
        <f>IF(Y44="","",base!$C$11+base!$D$11-Z44)</f>
        <v>12.363600000000002</v>
      </c>
      <c r="AB44" s="29">
        <v>153</v>
      </c>
      <c r="AC44" s="24">
        <f t="shared" si="8"/>
        <v>3.8861999999999997</v>
      </c>
      <c r="AD44" s="32">
        <f>IF(AB44="","",base!$C$12+base!$D$12-AA44)</f>
        <v>4.1463999999999999</v>
      </c>
      <c r="AE44" s="29">
        <v>427</v>
      </c>
      <c r="AF44" s="24">
        <f t="shared" si="9"/>
        <v>10.845799999999999</v>
      </c>
      <c r="AG44" s="32">
        <f>IF(AE44="","",base!$C$13+base!$C$13-AF44)</f>
        <v>40.254200000000004</v>
      </c>
      <c r="AH44" s="29">
        <v>636</v>
      </c>
      <c r="AI44" s="24">
        <f t="shared" si="10"/>
        <v>16.154399999999999</v>
      </c>
      <c r="AJ44" s="32">
        <f>IF(AH44="","",base!$C$14+base!$D$14-AI44)</f>
        <v>18.215599999999998</v>
      </c>
      <c r="AK44" s="14"/>
    </row>
    <row r="45" spans="3:37" x14ac:dyDescent="0.25">
      <c r="C45" s="38">
        <v>43025</v>
      </c>
      <c r="D45" s="29">
        <v>83</v>
      </c>
      <c r="E45" s="24">
        <f t="shared" si="0"/>
        <v>2.1082000000000001</v>
      </c>
      <c r="F45" s="32">
        <f>IF(D45="","",base!$C$4+base!$D$4-E45)</f>
        <v>15.041799999999999</v>
      </c>
      <c r="G45" s="29">
        <v>74</v>
      </c>
      <c r="H45" s="24">
        <f t="shared" si="1"/>
        <v>1.8795999999999999</v>
      </c>
      <c r="I45" s="32">
        <f>IF(G45="","",base!$C$5+base!$D$5-H45)</f>
        <v>12.420399999999999</v>
      </c>
      <c r="J45" s="29">
        <v>157</v>
      </c>
      <c r="K45" s="24">
        <f t="shared" si="2"/>
        <v>3.9878</v>
      </c>
      <c r="L45" s="32">
        <f>IF(J45="","",base!$C$6+base!$D$6-K45)</f>
        <v>16.5822</v>
      </c>
      <c r="M45" s="29">
        <v>136</v>
      </c>
      <c r="N45" s="24">
        <f t="shared" si="3"/>
        <v>3.4543999999999997</v>
      </c>
      <c r="O45" s="32">
        <f>IF(M45="","",base!$C$7+base!$D$7-N45)</f>
        <v>36.495600000000003</v>
      </c>
      <c r="P45" s="29">
        <v>517</v>
      </c>
      <c r="Q45" s="24">
        <f t="shared" si="4"/>
        <v>13.1318</v>
      </c>
      <c r="R45" s="32">
        <f>IF(P45="","",base!$C$8+base!$D$8-Q45)</f>
        <v>38.258200000000002</v>
      </c>
      <c r="S45" s="29">
        <v>76</v>
      </c>
      <c r="T45" s="24">
        <f t="shared" si="5"/>
        <v>1.9303999999999999</v>
      </c>
      <c r="U45" s="32">
        <f>IF(S45="","",base!$C$9+base!$D$9-T45)</f>
        <v>23.929600000000001</v>
      </c>
      <c r="V45" s="29">
        <v>540</v>
      </c>
      <c r="W45" s="24">
        <f t="shared" si="6"/>
        <v>13.715999999999999</v>
      </c>
      <c r="X45" s="32">
        <f>IF(V45="","",base!$C$10+base!$D$10-W45)</f>
        <v>23.393999999999998</v>
      </c>
      <c r="Y45" s="29">
        <v>64</v>
      </c>
      <c r="Z45" s="24">
        <f t="shared" si="7"/>
        <v>1.6255999999999999</v>
      </c>
      <c r="AA45" s="32">
        <f>IF(Y45="","",base!$C$11+base!$D$11-Z45)</f>
        <v>12.414400000000001</v>
      </c>
      <c r="AB45" s="29">
        <v>153</v>
      </c>
      <c r="AC45" s="24">
        <f t="shared" si="8"/>
        <v>3.8861999999999997</v>
      </c>
      <c r="AD45" s="32">
        <f>IF(AB45="","",base!$C$12+base!$D$12-AA45)</f>
        <v>4.095600000000001</v>
      </c>
      <c r="AE45" s="29">
        <v>428</v>
      </c>
      <c r="AF45" s="24">
        <f t="shared" si="9"/>
        <v>10.8712</v>
      </c>
      <c r="AG45" s="32">
        <f>IF(AE45="","",base!$C$13+base!$C$13-AF45)</f>
        <v>40.2288</v>
      </c>
      <c r="AH45" s="29">
        <v>637</v>
      </c>
      <c r="AI45" s="24">
        <f t="shared" si="10"/>
        <v>16.1798</v>
      </c>
      <c r="AJ45" s="32">
        <f>IF(AH45="","",base!$C$14+base!$D$14-AI45)</f>
        <v>18.190199999999997</v>
      </c>
      <c r="AK45" s="14"/>
    </row>
    <row r="46" spans="3:37" x14ac:dyDescent="0.25">
      <c r="C46" s="38">
        <v>43032</v>
      </c>
      <c r="D46" s="29">
        <v>88</v>
      </c>
      <c r="E46" s="24">
        <f t="shared" si="0"/>
        <v>2.2351999999999999</v>
      </c>
      <c r="F46" s="32">
        <f>IF(D46="","",base!$C$4+base!$D$4-E46)</f>
        <v>14.9148</v>
      </c>
      <c r="G46" s="29">
        <v>76</v>
      </c>
      <c r="H46" s="24">
        <f t="shared" si="1"/>
        <v>1.9303999999999999</v>
      </c>
      <c r="I46" s="32">
        <f>IF(G46="","",base!$C$5+base!$D$5-H46)</f>
        <v>12.369599999999998</v>
      </c>
      <c r="J46" s="29">
        <v>161</v>
      </c>
      <c r="K46" s="24">
        <f t="shared" si="2"/>
        <v>4.0893999999999995</v>
      </c>
      <c r="L46" s="32">
        <f>IF(J46="","",base!$C$6+base!$D$6-K46)</f>
        <v>16.480600000000003</v>
      </c>
      <c r="M46" s="29">
        <v>139</v>
      </c>
      <c r="N46" s="24">
        <f t="shared" si="3"/>
        <v>3.5305999999999997</v>
      </c>
      <c r="O46" s="32">
        <f>IF(M46="","",base!$C$7+base!$D$7-N46)</f>
        <v>36.419400000000003</v>
      </c>
      <c r="P46" s="29">
        <v>517</v>
      </c>
      <c r="Q46" s="24">
        <f t="shared" si="4"/>
        <v>13.1318</v>
      </c>
      <c r="R46" s="32">
        <f>IF(P46="","",base!$C$8+base!$D$8-Q46)</f>
        <v>38.258200000000002</v>
      </c>
      <c r="S46" s="29">
        <v>78</v>
      </c>
      <c r="T46" s="24">
        <f t="shared" si="5"/>
        <v>1.9811999999999999</v>
      </c>
      <c r="U46" s="32">
        <f>IF(S46="","",base!$C$9+base!$D$9-T46)</f>
        <v>23.878799999999998</v>
      </c>
      <c r="V46" s="29">
        <v>537</v>
      </c>
      <c r="W46" s="24">
        <f t="shared" si="6"/>
        <v>13.639799999999999</v>
      </c>
      <c r="X46" s="32">
        <f>IF(V46="","",base!$C$10+base!$D$10-W46)</f>
        <v>23.470199999999998</v>
      </c>
      <c r="Y46" s="29">
        <v>67</v>
      </c>
      <c r="Z46" s="24">
        <f t="shared" si="7"/>
        <v>1.7018</v>
      </c>
      <c r="AA46" s="32">
        <f>IF(Y46="","",base!$C$11+base!$D$11-Z46)</f>
        <v>12.338200000000001</v>
      </c>
      <c r="AB46" s="29">
        <v>152</v>
      </c>
      <c r="AC46" s="24">
        <f t="shared" si="8"/>
        <v>3.8607999999999998</v>
      </c>
      <c r="AD46" s="32">
        <f>IF(AB46="","",base!$C$12+base!$D$12-AA46)</f>
        <v>4.1718000000000011</v>
      </c>
      <c r="AE46" s="29">
        <v>427</v>
      </c>
      <c r="AF46" s="24">
        <f t="shared" si="9"/>
        <v>10.845799999999999</v>
      </c>
      <c r="AG46" s="32">
        <f>IF(AE46="","",base!$C$13+base!$C$13-AF46)</f>
        <v>40.254200000000004</v>
      </c>
      <c r="AH46" s="29">
        <v>630</v>
      </c>
      <c r="AI46" s="24">
        <f t="shared" si="10"/>
        <v>16.001999999999999</v>
      </c>
      <c r="AJ46" s="32">
        <f>IF(AH46="","",base!$C$14+base!$D$14-AI46)</f>
        <v>18.367999999999999</v>
      </c>
      <c r="AK46" s="14"/>
    </row>
    <row r="47" spans="3:37" x14ac:dyDescent="0.25">
      <c r="C47" s="38">
        <v>43039</v>
      </c>
      <c r="D47" s="29">
        <v>90</v>
      </c>
      <c r="E47" s="24">
        <f t="shared" ref="E47:E55" si="11">IF(D47="","",D47*0.0254)</f>
        <v>2.286</v>
      </c>
      <c r="F47" s="32">
        <f>IF(D47="","",base!$C$4+base!$D$4-E47)</f>
        <v>14.863999999999999</v>
      </c>
      <c r="G47" s="29">
        <v>80</v>
      </c>
      <c r="H47" s="24">
        <f t="shared" ref="H47:H55" si="12">IF(G47="","",G47*0.0254)</f>
        <v>2.032</v>
      </c>
      <c r="I47" s="32">
        <f>IF(G47="","",base!$C$5+base!$D$5-H47)</f>
        <v>12.267999999999999</v>
      </c>
      <c r="J47" s="29">
        <v>165</v>
      </c>
      <c r="K47" s="24">
        <f t="shared" ref="K47:K55" si="13">IF(J47="","",J47*0.0254)</f>
        <v>4.1909999999999998</v>
      </c>
      <c r="L47" s="32">
        <f>IF(J47="","",base!$C$6+base!$D$6-K47)</f>
        <v>16.379000000000001</v>
      </c>
      <c r="M47" s="29">
        <v>141</v>
      </c>
      <c r="N47" s="24">
        <f t="shared" ref="N47:N55" si="14">IF(M47="","",M47*0.0254)</f>
        <v>3.5813999999999999</v>
      </c>
      <c r="O47" s="32">
        <f>IF(M47="","",base!$C$7+base!$D$7-N47)</f>
        <v>36.368600000000001</v>
      </c>
      <c r="P47" s="29">
        <v>517</v>
      </c>
      <c r="Q47" s="24">
        <f t="shared" ref="Q47:Q55" si="15">IF(P47="","",P47*0.0254)</f>
        <v>13.1318</v>
      </c>
      <c r="R47" s="32">
        <f>IF(P47="","",base!$C$8+base!$D$8-Q47)</f>
        <v>38.258200000000002</v>
      </c>
      <c r="S47" s="29">
        <v>80</v>
      </c>
      <c r="T47" s="24">
        <f t="shared" ref="T47:T55" si="16">IF(S47="","",S47*0.0254)</f>
        <v>2.032</v>
      </c>
      <c r="U47" s="32">
        <f>IF(S47="","",base!$C$9+base!$D$9-T47)</f>
        <v>23.827999999999999</v>
      </c>
      <c r="V47" s="29">
        <v>536</v>
      </c>
      <c r="W47" s="24">
        <f t="shared" ref="W47:W55" si="17">IF(V47="","",V47*0.0254)</f>
        <v>13.6144</v>
      </c>
      <c r="X47" s="32">
        <f>IF(V47="","",base!$C$10+base!$D$10-W47)</f>
        <v>23.4956</v>
      </c>
      <c r="Y47" s="29">
        <v>66</v>
      </c>
      <c r="Z47" s="24">
        <f t="shared" ref="Z47:Z55" si="18">IF(Y47="","",Y47*0.0254)</f>
        <v>1.6763999999999999</v>
      </c>
      <c r="AA47" s="32">
        <f>IF(Y47="","",base!$C$11+base!$D$11-Z47)</f>
        <v>12.363600000000002</v>
      </c>
      <c r="AB47" s="29">
        <v>154</v>
      </c>
      <c r="AC47" s="24">
        <f t="shared" ref="AC47:AC55" si="19">IF(AB47="","",AB47*0.0254)</f>
        <v>3.9116</v>
      </c>
      <c r="AD47" s="32">
        <f>IF(AB47="","",base!$C$12+base!$D$12-AA47)</f>
        <v>4.1463999999999999</v>
      </c>
      <c r="AE47" s="29">
        <v>428</v>
      </c>
      <c r="AF47" s="24">
        <f t="shared" ref="AF47:AF55" si="20">IF(AE47="","",AE47*0.0254)</f>
        <v>10.8712</v>
      </c>
      <c r="AG47" s="32">
        <f>IF(AE47="","",base!$C$13+base!$C$13-AF47)</f>
        <v>40.2288</v>
      </c>
      <c r="AH47" s="29">
        <v>626</v>
      </c>
      <c r="AI47" s="24">
        <f t="shared" ref="AI47:AI55" si="21">IF(AH47="","",AH47*0.0254)</f>
        <v>15.900399999999999</v>
      </c>
      <c r="AJ47" s="32">
        <f>IF(AH47="","",base!$C$14+base!$D$14-AI47)</f>
        <v>18.4696</v>
      </c>
    </row>
    <row r="48" spans="3:37" x14ac:dyDescent="0.25">
      <c r="C48" s="38">
        <v>43046</v>
      </c>
      <c r="D48" s="29">
        <v>88</v>
      </c>
      <c r="E48" s="24">
        <f t="shared" si="11"/>
        <v>2.2351999999999999</v>
      </c>
      <c r="F48" s="32">
        <f>IF(D48="","",base!$C$4+base!$D$4-E48)</f>
        <v>14.9148</v>
      </c>
      <c r="G48" s="29">
        <v>77</v>
      </c>
      <c r="H48" s="24">
        <f t="shared" si="12"/>
        <v>1.9558</v>
      </c>
      <c r="I48" s="32">
        <f>IF(G48="","",base!$C$5+base!$D$5-H48)</f>
        <v>12.344199999999999</v>
      </c>
      <c r="J48" s="29">
        <v>167</v>
      </c>
      <c r="K48" s="24">
        <f t="shared" si="13"/>
        <v>4.2417999999999996</v>
      </c>
      <c r="L48" s="32">
        <f>IF(J48="","",base!$C$6+base!$D$6-K48)</f>
        <v>16.328200000000002</v>
      </c>
      <c r="M48" s="29">
        <v>143</v>
      </c>
      <c r="N48" s="24">
        <f t="shared" si="14"/>
        <v>3.6321999999999997</v>
      </c>
      <c r="O48" s="32">
        <f>IF(M48="","",base!$C$7+base!$D$7-N48)</f>
        <v>36.317800000000005</v>
      </c>
      <c r="P48" s="29">
        <v>517</v>
      </c>
      <c r="Q48" s="24">
        <f t="shared" si="15"/>
        <v>13.1318</v>
      </c>
      <c r="R48" s="32">
        <f>IF(P48="","",base!$C$8+base!$D$8-Q48)</f>
        <v>38.258200000000002</v>
      </c>
      <c r="S48" s="29">
        <v>77</v>
      </c>
      <c r="T48" s="24">
        <f t="shared" si="16"/>
        <v>1.9558</v>
      </c>
      <c r="U48" s="32">
        <f>IF(S48="","",base!$C$9+base!$D$9-T48)</f>
        <v>23.904199999999999</v>
      </c>
      <c r="V48" s="29">
        <v>536</v>
      </c>
      <c r="W48" s="24">
        <f t="shared" si="17"/>
        <v>13.6144</v>
      </c>
      <c r="X48" s="32">
        <f>IF(V48="","",base!$C$10+base!$D$10-W48)</f>
        <v>23.4956</v>
      </c>
      <c r="Y48" s="29">
        <v>58</v>
      </c>
      <c r="Z48" s="24">
        <f t="shared" si="18"/>
        <v>1.4731999999999998</v>
      </c>
      <c r="AA48" s="32">
        <f>IF(Y48="","",base!$C$11+base!$D$11-Z48)</f>
        <v>12.566800000000001</v>
      </c>
      <c r="AB48" s="29">
        <v>151</v>
      </c>
      <c r="AC48" s="24">
        <f t="shared" si="19"/>
        <v>3.8353999999999999</v>
      </c>
      <c r="AD48" s="32">
        <f>IF(AB48="","",base!$C$12+base!$D$12-AA48)</f>
        <v>3.9432000000000009</v>
      </c>
      <c r="AE48" s="29">
        <v>427</v>
      </c>
      <c r="AF48" s="24">
        <f t="shared" si="20"/>
        <v>10.845799999999999</v>
      </c>
      <c r="AG48" s="32">
        <f>IF(AE48="","",base!$C$13+base!$C$13-AF48)</f>
        <v>40.254200000000004</v>
      </c>
      <c r="AH48" s="29">
        <v>627</v>
      </c>
      <c r="AI48" s="24">
        <f t="shared" si="21"/>
        <v>15.925799999999999</v>
      </c>
      <c r="AJ48" s="32">
        <f>IF(AH48="","",base!$C$14+base!$D$14-AI48)</f>
        <v>18.444199999999999</v>
      </c>
    </row>
    <row r="49" spans="3:46" s="41" customFormat="1" x14ac:dyDescent="0.25">
      <c r="C49" s="38">
        <v>43053</v>
      </c>
      <c r="D49" s="29">
        <v>85</v>
      </c>
      <c r="E49" s="24">
        <f t="shared" si="11"/>
        <v>2.1589999999999998</v>
      </c>
      <c r="F49" s="32">
        <f>IF(D49="","",base!$C$4+base!$D$4-E49)</f>
        <v>14.991</v>
      </c>
      <c r="G49" s="29">
        <v>72</v>
      </c>
      <c r="H49" s="24">
        <f t="shared" si="12"/>
        <v>1.8288</v>
      </c>
      <c r="I49" s="32">
        <f>IF(G49="","",base!$C$5+base!$D$5-H49)</f>
        <v>12.4712</v>
      </c>
      <c r="J49" s="29">
        <v>163</v>
      </c>
      <c r="K49" s="24">
        <f t="shared" si="13"/>
        <v>4.1402000000000001</v>
      </c>
      <c r="L49" s="32">
        <f>IF(J49="","",base!$C$6+base!$D$6-K49)</f>
        <v>16.4298</v>
      </c>
      <c r="M49" s="29">
        <v>145</v>
      </c>
      <c r="N49" s="24">
        <f t="shared" si="14"/>
        <v>3.6829999999999998</v>
      </c>
      <c r="O49" s="32">
        <f>IF(M49="","",base!$C$7+base!$D$7-N49)</f>
        <v>36.267000000000003</v>
      </c>
      <c r="P49" s="29">
        <v>517</v>
      </c>
      <c r="Q49" s="24">
        <f t="shared" si="15"/>
        <v>13.1318</v>
      </c>
      <c r="R49" s="32">
        <f>IF(P49="","",base!$C$8+base!$D$8-Q49)</f>
        <v>38.258200000000002</v>
      </c>
      <c r="S49" s="29">
        <v>74</v>
      </c>
      <c r="T49" s="24">
        <f t="shared" si="16"/>
        <v>1.8795999999999999</v>
      </c>
      <c r="U49" s="32">
        <f>IF(S49="","",base!$C$9+base!$D$9-T49)</f>
        <v>23.980399999999999</v>
      </c>
      <c r="V49" s="29">
        <v>535</v>
      </c>
      <c r="W49" s="24">
        <f t="shared" si="17"/>
        <v>13.588999999999999</v>
      </c>
      <c r="X49" s="32">
        <f>IF(V49="","",base!$C$10+base!$D$10-W49)</f>
        <v>23.521000000000001</v>
      </c>
      <c r="Y49" s="29">
        <v>63</v>
      </c>
      <c r="Z49" s="24">
        <f t="shared" si="18"/>
        <v>1.6001999999999998</v>
      </c>
      <c r="AA49" s="32">
        <f>IF(Y49="","",base!$C$11+base!$D$11-Z49)</f>
        <v>12.439800000000002</v>
      </c>
      <c r="AB49" s="29">
        <v>148</v>
      </c>
      <c r="AC49" s="24">
        <f t="shared" si="19"/>
        <v>3.7591999999999999</v>
      </c>
      <c r="AD49" s="32">
        <f>IF(AB49="","",base!$C$12+base!$D$12-AA49)</f>
        <v>4.0701999999999998</v>
      </c>
      <c r="AE49" s="29">
        <v>422</v>
      </c>
      <c r="AF49" s="24">
        <f t="shared" si="20"/>
        <v>10.7188</v>
      </c>
      <c r="AG49" s="32">
        <f>IF(AE49="","",base!$C$13+base!$C$13-AF49)</f>
        <v>40.3812</v>
      </c>
      <c r="AH49" s="29">
        <v>623</v>
      </c>
      <c r="AI49" s="24">
        <f t="shared" si="21"/>
        <v>15.824199999999999</v>
      </c>
      <c r="AJ49" s="32">
        <f>IF(AH49="","",base!$C$14+base!$D$14-AI49)</f>
        <v>18.5458</v>
      </c>
      <c r="AK49" s="40"/>
      <c r="AL49" s="40"/>
      <c r="AM49" s="40"/>
      <c r="AN49" s="40"/>
      <c r="AO49" s="40"/>
      <c r="AP49" s="40"/>
      <c r="AQ49" s="40"/>
      <c r="AR49" s="40"/>
      <c r="AS49" s="40"/>
      <c r="AT49" s="40"/>
    </row>
    <row r="50" spans="3:46" s="41" customFormat="1" x14ac:dyDescent="0.25">
      <c r="C50" s="38">
        <v>43060</v>
      </c>
      <c r="D50" s="29">
        <v>83</v>
      </c>
      <c r="E50" s="24">
        <f t="shared" si="11"/>
        <v>2.1082000000000001</v>
      </c>
      <c r="F50" s="32">
        <f>IF(D50="","",base!$C$4+base!$D$4-E50)</f>
        <v>15.041799999999999</v>
      </c>
      <c r="G50" s="29">
        <v>68</v>
      </c>
      <c r="H50" s="24">
        <f t="shared" si="12"/>
        <v>1.7271999999999998</v>
      </c>
      <c r="I50" s="32">
        <f>IF(G50="","",base!$C$5+base!$D$5-H50)</f>
        <v>12.572799999999999</v>
      </c>
      <c r="J50" s="29">
        <v>158</v>
      </c>
      <c r="K50" s="24">
        <f t="shared" si="13"/>
        <v>4.0131999999999994</v>
      </c>
      <c r="L50" s="32">
        <f>IF(J50="","",base!$C$6+base!$D$6-K50)</f>
        <v>16.556800000000003</v>
      </c>
      <c r="M50" s="29">
        <v>146</v>
      </c>
      <c r="N50" s="24">
        <f t="shared" si="14"/>
        <v>3.7083999999999997</v>
      </c>
      <c r="O50" s="32">
        <f>IF(M50="","",base!$C$7+base!$D$7-N50)</f>
        <v>36.241600000000005</v>
      </c>
      <c r="P50" s="29">
        <v>517</v>
      </c>
      <c r="Q50" s="24">
        <f t="shared" si="15"/>
        <v>13.1318</v>
      </c>
      <c r="R50" s="32">
        <f>IF(P50="","",base!$C$8+base!$D$8-Q50)</f>
        <v>38.258200000000002</v>
      </c>
      <c r="S50" s="29">
        <v>76</v>
      </c>
      <c r="T50" s="24">
        <f t="shared" si="16"/>
        <v>1.9303999999999999</v>
      </c>
      <c r="U50" s="32">
        <f>IF(S50="","",base!$C$9+base!$D$9-T50)</f>
        <v>23.929600000000001</v>
      </c>
      <c r="V50" s="29">
        <v>535</v>
      </c>
      <c r="W50" s="24">
        <f t="shared" si="17"/>
        <v>13.588999999999999</v>
      </c>
      <c r="X50" s="32">
        <f>IF(V50="","",base!$C$10+base!$D$10-W50)</f>
        <v>23.521000000000001</v>
      </c>
      <c r="Y50" s="29">
        <v>61</v>
      </c>
      <c r="Z50" s="24">
        <f t="shared" si="18"/>
        <v>1.5493999999999999</v>
      </c>
      <c r="AA50" s="32">
        <f>IF(Y50="","",base!$C$11+base!$D$11-Z50)</f>
        <v>12.490600000000001</v>
      </c>
      <c r="AB50" s="29">
        <v>148</v>
      </c>
      <c r="AC50" s="24">
        <f t="shared" si="19"/>
        <v>3.7591999999999999</v>
      </c>
      <c r="AD50" s="32">
        <f>IF(AB50="","",base!$C$12+base!$D$12-AA50)</f>
        <v>4.019400000000001</v>
      </c>
      <c r="AE50" s="29">
        <v>420</v>
      </c>
      <c r="AF50" s="24">
        <f t="shared" si="20"/>
        <v>10.667999999999999</v>
      </c>
      <c r="AG50" s="32">
        <f>IF(AE50="","",base!$C$13+base!$C$13-AF50)</f>
        <v>40.432000000000002</v>
      </c>
      <c r="AH50" s="29">
        <v>617</v>
      </c>
      <c r="AI50" s="24">
        <f t="shared" si="21"/>
        <v>15.671799999999999</v>
      </c>
      <c r="AJ50" s="32">
        <f>IF(AH50="","",base!$C$14+base!$D$14-AI50)</f>
        <v>18.6982</v>
      </c>
      <c r="AK50" s="42"/>
      <c r="AL50" s="42"/>
      <c r="AM50" s="42"/>
      <c r="AN50" s="42"/>
      <c r="AO50" s="42"/>
      <c r="AP50" s="42"/>
      <c r="AQ50" s="42"/>
      <c r="AR50" s="42"/>
      <c r="AS50" s="42"/>
      <c r="AT50" s="42"/>
    </row>
    <row r="51" spans="3:46" s="41" customFormat="1" x14ac:dyDescent="0.25">
      <c r="C51" s="38">
        <v>43067</v>
      </c>
      <c r="D51" s="29">
        <v>86</v>
      </c>
      <c r="E51" s="24">
        <f t="shared" si="11"/>
        <v>2.1844000000000001</v>
      </c>
      <c r="F51" s="32">
        <f>IF(D51="","",base!$C$4+base!$D$4-E51)</f>
        <v>14.965599999999998</v>
      </c>
      <c r="G51" s="29">
        <v>62</v>
      </c>
      <c r="H51" s="24">
        <f t="shared" si="12"/>
        <v>1.5748</v>
      </c>
      <c r="I51" s="32">
        <f>IF(G51="","",base!$C$5+base!$D$5-H51)</f>
        <v>12.725199999999999</v>
      </c>
      <c r="J51" s="29">
        <v>160</v>
      </c>
      <c r="K51" s="24">
        <f t="shared" si="13"/>
        <v>4.0640000000000001</v>
      </c>
      <c r="L51" s="32">
        <f>IF(J51="","",base!$C$6+base!$D$6-K51)</f>
        <v>16.506</v>
      </c>
      <c r="M51" s="29">
        <v>144</v>
      </c>
      <c r="N51" s="24">
        <f t="shared" si="14"/>
        <v>3.6576</v>
      </c>
      <c r="O51" s="32">
        <f>IF(M51="","",base!$C$7+base!$D$7-N51)</f>
        <v>36.292400000000001</v>
      </c>
      <c r="P51" s="29">
        <v>517</v>
      </c>
      <c r="Q51" s="24">
        <f t="shared" si="15"/>
        <v>13.1318</v>
      </c>
      <c r="R51" s="32">
        <f>IF(P51="","",base!$C$8+base!$D$8-Q51)</f>
        <v>38.258200000000002</v>
      </c>
      <c r="S51" s="29">
        <v>74</v>
      </c>
      <c r="T51" s="24">
        <f t="shared" si="16"/>
        <v>1.8795999999999999</v>
      </c>
      <c r="U51" s="32">
        <f>IF(S51="","",base!$C$9+base!$D$9-T51)</f>
        <v>23.980399999999999</v>
      </c>
      <c r="V51" s="29">
        <v>537</v>
      </c>
      <c r="W51" s="24">
        <f t="shared" si="17"/>
        <v>13.639799999999999</v>
      </c>
      <c r="X51" s="32">
        <f>IF(V51="","",base!$C$10+base!$D$10-W51)</f>
        <v>23.470199999999998</v>
      </c>
      <c r="Y51" s="29">
        <v>61</v>
      </c>
      <c r="Z51" s="24">
        <f t="shared" si="18"/>
        <v>1.5493999999999999</v>
      </c>
      <c r="AA51" s="32">
        <f>IF(Y51="","",base!$C$11+base!$D$11-Z51)</f>
        <v>12.490600000000001</v>
      </c>
      <c r="AB51" s="29">
        <v>147</v>
      </c>
      <c r="AC51" s="24">
        <f t="shared" si="19"/>
        <v>3.7338</v>
      </c>
      <c r="AD51" s="32">
        <f>IF(AB51="","",base!$C$12+base!$D$12-AA51)</f>
        <v>4.019400000000001</v>
      </c>
      <c r="AE51" s="29">
        <v>421</v>
      </c>
      <c r="AF51" s="24">
        <f t="shared" si="20"/>
        <v>10.693399999999999</v>
      </c>
      <c r="AG51" s="32">
        <f>IF(AE51="","",base!$C$13+base!$C$13-AF51)</f>
        <v>40.406600000000005</v>
      </c>
      <c r="AH51" s="29">
        <v>617</v>
      </c>
      <c r="AI51" s="24">
        <f t="shared" si="21"/>
        <v>15.671799999999999</v>
      </c>
      <c r="AJ51" s="32">
        <f>IF(AH51="","",base!$C$14+base!$D$14-AI51)</f>
        <v>18.6982</v>
      </c>
      <c r="AK51" s="43"/>
      <c r="AL51" s="43"/>
      <c r="AM51" s="43"/>
      <c r="AN51" s="43"/>
      <c r="AO51" s="43"/>
      <c r="AP51" s="43"/>
      <c r="AQ51" s="43"/>
      <c r="AR51" s="43"/>
      <c r="AS51" s="43"/>
      <c r="AT51" s="43"/>
    </row>
    <row r="52" spans="3:46" s="41" customFormat="1" x14ac:dyDescent="0.25">
      <c r="C52" s="38">
        <v>43074</v>
      </c>
      <c r="D52" s="29">
        <v>88</v>
      </c>
      <c r="E52" s="24">
        <f t="shared" si="11"/>
        <v>2.2351999999999999</v>
      </c>
      <c r="F52" s="32">
        <f>IF(D52="","",base!$C$4+base!$D$4-E52)</f>
        <v>14.9148</v>
      </c>
      <c r="G52" s="29">
        <v>65</v>
      </c>
      <c r="H52" s="24">
        <f t="shared" si="12"/>
        <v>1.651</v>
      </c>
      <c r="I52" s="32">
        <f>IF(G52="","",base!$C$5+base!$D$5-H52)</f>
        <v>12.648999999999999</v>
      </c>
      <c r="J52" s="29">
        <v>170</v>
      </c>
      <c r="K52" s="24">
        <f t="shared" si="13"/>
        <v>4.3179999999999996</v>
      </c>
      <c r="L52" s="32">
        <f>IF(J52="","",base!$C$6+base!$D$6-K52)</f>
        <v>16.252000000000002</v>
      </c>
      <c r="M52" s="29">
        <v>150</v>
      </c>
      <c r="N52" s="24">
        <f t="shared" si="14"/>
        <v>3.81</v>
      </c>
      <c r="O52" s="32">
        <f>IF(M52="","",base!$C$7+base!$D$7-N52)</f>
        <v>36.14</v>
      </c>
      <c r="P52" s="29">
        <v>517</v>
      </c>
      <c r="Q52" s="24">
        <f t="shared" si="15"/>
        <v>13.1318</v>
      </c>
      <c r="R52" s="32">
        <f>IF(P52="","",base!$C$8+base!$D$8-Q52)</f>
        <v>38.258200000000002</v>
      </c>
      <c r="S52" s="29">
        <v>78</v>
      </c>
      <c r="T52" s="24">
        <f t="shared" si="16"/>
        <v>1.9811999999999999</v>
      </c>
      <c r="U52" s="32">
        <f>IF(S52="","",base!$C$9+base!$D$9-T52)</f>
        <v>23.878799999999998</v>
      </c>
      <c r="V52" s="29">
        <v>535</v>
      </c>
      <c r="W52" s="24">
        <f t="shared" si="17"/>
        <v>13.588999999999999</v>
      </c>
      <c r="X52" s="32">
        <f>IF(V52="","",base!$C$10+base!$D$10-W52)</f>
        <v>23.521000000000001</v>
      </c>
      <c r="Y52" s="29">
        <v>66</v>
      </c>
      <c r="Z52" s="24">
        <f t="shared" si="18"/>
        <v>1.6763999999999999</v>
      </c>
      <c r="AA52" s="32">
        <f>IF(Y52="","",base!$C$11+base!$D$11-Z52)</f>
        <v>12.363600000000002</v>
      </c>
      <c r="AB52" s="29">
        <v>148</v>
      </c>
      <c r="AC52" s="24">
        <f t="shared" si="19"/>
        <v>3.7591999999999999</v>
      </c>
      <c r="AD52" s="32">
        <f>IF(AB52="","",base!$C$12+base!$D$12-AA52)</f>
        <v>4.1463999999999999</v>
      </c>
      <c r="AE52" s="29">
        <v>424</v>
      </c>
      <c r="AF52" s="24">
        <f t="shared" si="20"/>
        <v>10.769599999999999</v>
      </c>
      <c r="AG52" s="32">
        <f>IF(AE52="","",base!$C$13+base!$C$13-AF52)</f>
        <v>40.330400000000004</v>
      </c>
      <c r="AH52" s="29">
        <v>618</v>
      </c>
      <c r="AI52" s="24">
        <f t="shared" si="21"/>
        <v>15.697199999999999</v>
      </c>
      <c r="AJ52" s="32">
        <f>IF(AH52="","",base!$C$14+base!$D$14-AI52)</f>
        <v>18.672799999999999</v>
      </c>
      <c r="AK52" s="43"/>
      <c r="AL52" s="43"/>
      <c r="AM52" s="43"/>
      <c r="AN52" s="43"/>
      <c r="AO52" s="43"/>
      <c r="AP52" s="43"/>
      <c r="AQ52" s="43"/>
      <c r="AR52" s="43"/>
      <c r="AS52" s="43"/>
      <c r="AT52" s="43"/>
    </row>
    <row r="53" spans="3:46" s="41" customFormat="1" x14ac:dyDescent="0.25">
      <c r="C53" s="38">
        <v>43081</v>
      </c>
      <c r="D53" s="29">
        <v>75</v>
      </c>
      <c r="E53" s="24">
        <f t="shared" si="11"/>
        <v>1.905</v>
      </c>
      <c r="F53" s="32">
        <f>IF(D53="","",base!$C$4+base!$D$4-E53)</f>
        <v>15.244999999999999</v>
      </c>
      <c r="G53" s="29">
        <v>61</v>
      </c>
      <c r="H53" s="24">
        <f t="shared" si="12"/>
        <v>1.5493999999999999</v>
      </c>
      <c r="I53" s="32">
        <f>IF(G53="","",base!$C$5+base!$D$5-H53)</f>
        <v>12.750599999999999</v>
      </c>
      <c r="J53" s="29">
        <v>170</v>
      </c>
      <c r="K53" s="24">
        <f t="shared" si="13"/>
        <v>4.3179999999999996</v>
      </c>
      <c r="L53" s="32">
        <f>IF(J53="","",base!$C$6+base!$D$6-K53)</f>
        <v>16.252000000000002</v>
      </c>
      <c r="M53" s="29">
        <v>151</v>
      </c>
      <c r="N53" s="24">
        <f t="shared" si="14"/>
        <v>3.8353999999999999</v>
      </c>
      <c r="O53" s="32">
        <f>IF(M53="","",base!$C$7+base!$D$7-N53)</f>
        <v>36.114600000000003</v>
      </c>
      <c r="P53" s="29">
        <v>517</v>
      </c>
      <c r="Q53" s="24">
        <f t="shared" si="15"/>
        <v>13.1318</v>
      </c>
      <c r="R53" s="32">
        <f>IF(P53="","",base!$C$8+base!$D$8-Q53)</f>
        <v>38.258200000000002</v>
      </c>
      <c r="S53" s="29">
        <v>71</v>
      </c>
      <c r="T53" s="24">
        <f t="shared" si="16"/>
        <v>1.8033999999999999</v>
      </c>
      <c r="U53" s="32">
        <f>IF(S53="","",base!$C$9+base!$D$9-T53)</f>
        <v>24.0566</v>
      </c>
      <c r="V53" s="29">
        <v>536</v>
      </c>
      <c r="W53" s="24">
        <f t="shared" si="17"/>
        <v>13.6144</v>
      </c>
      <c r="X53" s="32">
        <f>IF(V53="","",base!$C$10+base!$D$10-W53)</f>
        <v>23.4956</v>
      </c>
      <c r="Y53" s="29">
        <v>48</v>
      </c>
      <c r="Z53" s="24">
        <f t="shared" si="18"/>
        <v>1.2191999999999998</v>
      </c>
      <c r="AA53" s="32">
        <f>IF(Y53="","",base!$C$11+base!$D$11-Z53)</f>
        <v>12.820800000000002</v>
      </c>
      <c r="AB53" s="29">
        <v>150</v>
      </c>
      <c r="AC53" s="24">
        <f t="shared" si="19"/>
        <v>3.81</v>
      </c>
      <c r="AD53" s="32">
        <f>IF(AB53="","",base!$C$12+base!$D$12-AA53)</f>
        <v>3.6891999999999996</v>
      </c>
      <c r="AE53" s="29">
        <v>426</v>
      </c>
      <c r="AF53" s="24">
        <f t="shared" si="20"/>
        <v>10.820399999999999</v>
      </c>
      <c r="AG53" s="32">
        <f>IF(AE53="","",base!$C$13+base!$C$13-AF53)</f>
        <v>40.279600000000002</v>
      </c>
      <c r="AH53" s="29">
        <v>622</v>
      </c>
      <c r="AI53" s="24">
        <f t="shared" si="21"/>
        <v>15.7988</v>
      </c>
      <c r="AJ53" s="32">
        <f>IF(AH53="","",base!$C$14+base!$D$14-AI53)</f>
        <v>18.571199999999997</v>
      </c>
      <c r="AK53" s="42"/>
      <c r="AL53" s="42"/>
      <c r="AM53" s="42"/>
      <c r="AN53" s="42"/>
      <c r="AO53" s="42"/>
      <c r="AP53" s="42"/>
      <c r="AQ53" s="42"/>
      <c r="AR53" s="42"/>
      <c r="AS53" s="42"/>
      <c r="AT53" s="42"/>
    </row>
    <row r="54" spans="3:46" s="41" customFormat="1" x14ac:dyDescent="0.25">
      <c r="C54" s="38">
        <v>43088</v>
      </c>
      <c r="D54" s="29">
        <v>88</v>
      </c>
      <c r="E54" s="24">
        <f t="shared" si="11"/>
        <v>2.2351999999999999</v>
      </c>
      <c r="F54" s="32">
        <f>IF(D54="","",base!$C$4+base!$D$4-E54)</f>
        <v>14.9148</v>
      </c>
      <c r="G54" s="29">
        <v>64</v>
      </c>
      <c r="H54" s="24">
        <f t="shared" si="12"/>
        <v>1.6255999999999999</v>
      </c>
      <c r="I54" s="32">
        <f>IF(G54="","",base!$C$5+base!$D$5-H54)</f>
        <v>12.674399999999999</v>
      </c>
      <c r="J54" s="29">
        <v>175</v>
      </c>
      <c r="K54" s="24">
        <f t="shared" si="13"/>
        <v>4.4449999999999994</v>
      </c>
      <c r="L54" s="32">
        <f>IF(J54="","",base!$C$6+base!$D$6-K54)</f>
        <v>16.125</v>
      </c>
      <c r="M54" s="29">
        <v>154</v>
      </c>
      <c r="N54" s="24">
        <f t="shared" si="14"/>
        <v>3.9116</v>
      </c>
      <c r="O54" s="32">
        <f>IF(M54="","",base!$C$7+base!$D$7-N54)</f>
        <v>36.038400000000003</v>
      </c>
      <c r="P54" s="29">
        <v>517</v>
      </c>
      <c r="Q54" s="24">
        <f t="shared" si="15"/>
        <v>13.1318</v>
      </c>
      <c r="R54" s="32">
        <f>IF(P54="","",base!$C$8+base!$D$8-Q54)</f>
        <v>38.258200000000002</v>
      </c>
      <c r="S54" s="29">
        <v>78</v>
      </c>
      <c r="T54" s="24">
        <f t="shared" si="16"/>
        <v>1.9811999999999999</v>
      </c>
      <c r="U54" s="32">
        <f>IF(S54="","",base!$C$9+base!$D$9-T54)</f>
        <v>23.878799999999998</v>
      </c>
      <c r="V54" s="29">
        <v>557</v>
      </c>
      <c r="W54" s="24">
        <f t="shared" si="17"/>
        <v>14.1478</v>
      </c>
      <c r="X54" s="32">
        <f>IF(V54="","",base!$C$10+base!$D$10-W54)</f>
        <v>22.962199999999999</v>
      </c>
      <c r="Y54" s="29">
        <v>64</v>
      </c>
      <c r="Z54" s="24">
        <f t="shared" si="18"/>
        <v>1.6255999999999999</v>
      </c>
      <c r="AA54" s="32">
        <f>IF(Y54="","",base!$C$11+base!$D$11-Z54)</f>
        <v>12.414400000000001</v>
      </c>
      <c r="AB54" s="29">
        <v>152</v>
      </c>
      <c r="AC54" s="24">
        <f t="shared" si="19"/>
        <v>3.8607999999999998</v>
      </c>
      <c r="AD54" s="32">
        <f>IF(AB54="","",base!$C$12+base!$D$12-AA54)</f>
        <v>4.095600000000001</v>
      </c>
      <c r="AE54" s="29">
        <v>427</v>
      </c>
      <c r="AF54" s="24">
        <f t="shared" si="20"/>
        <v>10.845799999999999</v>
      </c>
      <c r="AG54" s="32">
        <f>IF(AE54="","",base!$C$13+base!$C$13-AF54)</f>
        <v>40.254200000000004</v>
      </c>
      <c r="AH54" s="29">
        <v>626</v>
      </c>
      <c r="AI54" s="24">
        <f t="shared" si="21"/>
        <v>15.900399999999999</v>
      </c>
      <c r="AJ54" s="32">
        <f>IF(AH54="","",base!$C$14+base!$D$14-AI54)</f>
        <v>18.4696</v>
      </c>
      <c r="AK54" s="43"/>
      <c r="AL54" s="43"/>
      <c r="AM54" s="43"/>
      <c r="AN54" s="43"/>
      <c r="AO54" s="43"/>
      <c r="AP54" s="43"/>
      <c r="AQ54" s="43"/>
      <c r="AR54" s="43"/>
      <c r="AS54" s="43"/>
      <c r="AT54" s="43"/>
    </row>
    <row r="55" spans="3:46" s="41" customFormat="1" ht="15.75" thickBot="1" x14ac:dyDescent="0.3">
      <c r="C55" s="38">
        <v>43095</v>
      </c>
      <c r="D55" s="30">
        <v>92</v>
      </c>
      <c r="E55" s="25">
        <f t="shared" si="11"/>
        <v>2.3367999999999998</v>
      </c>
      <c r="F55" s="33">
        <f>IF(D55="","",base!$C$4+base!$D$4-E55)</f>
        <v>14.813199999999998</v>
      </c>
      <c r="G55" s="30">
        <v>68</v>
      </c>
      <c r="H55" s="25">
        <f t="shared" si="12"/>
        <v>1.7271999999999998</v>
      </c>
      <c r="I55" s="33">
        <f>IF(G55="","",base!$C$5+base!$D$5-H55)</f>
        <v>12.572799999999999</v>
      </c>
      <c r="J55" s="30">
        <v>180</v>
      </c>
      <c r="K55" s="25">
        <f t="shared" si="13"/>
        <v>4.5720000000000001</v>
      </c>
      <c r="L55" s="33">
        <f>IF(J55="","",base!$C$6+base!$D$6-K55)</f>
        <v>15.998000000000001</v>
      </c>
      <c r="M55" s="30">
        <v>159</v>
      </c>
      <c r="N55" s="25">
        <f t="shared" si="14"/>
        <v>4.0385999999999997</v>
      </c>
      <c r="O55" s="33">
        <f>IF(M55="","",base!$C$7+base!$D$7-N55)</f>
        <v>35.9114</v>
      </c>
      <c r="P55" s="30">
        <v>517</v>
      </c>
      <c r="Q55" s="25">
        <f t="shared" si="15"/>
        <v>13.1318</v>
      </c>
      <c r="R55" s="33">
        <f>IF(P55="","",base!$C$8+base!$D$8-Q55)</f>
        <v>38.258200000000002</v>
      </c>
      <c r="S55" s="30">
        <v>83</v>
      </c>
      <c r="T55" s="25">
        <f t="shared" si="16"/>
        <v>2.1082000000000001</v>
      </c>
      <c r="U55" s="33">
        <f>IF(S55="","",base!$C$9+base!$D$9-T55)</f>
        <v>23.751799999999999</v>
      </c>
      <c r="V55" s="30">
        <v>541</v>
      </c>
      <c r="W55" s="25">
        <f t="shared" si="17"/>
        <v>13.741399999999999</v>
      </c>
      <c r="X55" s="33">
        <f>IF(V55="","",base!$C$10+base!$D$10-W55)</f>
        <v>23.368600000000001</v>
      </c>
      <c r="Y55" s="30">
        <v>62</v>
      </c>
      <c r="Z55" s="25">
        <f t="shared" si="18"/>
        <v>1.5748</v>
      </c>
      <c r="AA55" s="33">
        <f>IF(Y55="","",base!$C$11+base!$D$11-Z55)</f>
        <v>12.465200000000001</v>
      </c>
      <c r="AB55" s="30">
        <v>153</v>
      </c>
      <c r="AC55" s="25">
        <f t="shared" si="19"/>
        <v>3.8861999999999997</v>
      </c>
      <c r="AD55" s="33">
        <f>IF(AB55="","",base!$C$12+base!$D$12-AA55)</f>
        <v>4.0448000000000004</v>
      </c>
      <c r="AE55" s="30">
        <v>433</v>
      </c>
      <c r="AF55" s="25">
        <f t="shared" si="20"/>
        <v>10.998199999999999</v>
      </c>
      <c r="AG55" s="33">
        <f>IF(AE55="","",base!$C$13+base!$C$13-AF55)</f>
        <v>40.101800000000004</v>
      </c>
      <c r="AH55" s="30">
        <v>628</v>
      </c>
      <c r="AI55" s="25">
        <f t="shared" si="21"/>
        <v>15.9512</v>
      </c>
      <c r="AJ55" s="33">
        <f>IF(AH55="","",base!$C$14+base!$D$14-AI55)</f>
        <v>18.418799999999997</v>
      </c>
      <c r="AK55" s="43"/>
      <c r="AL55" s="43"/>
      <c r="AM55" s="43"/>
      <c r="AN55" s="43"/>
      <c r="AO55" s="43"/>
      <c r="AP55" s="43"/>
      <c r="AQ55" s="43"/>
      <c r="AR55" s="43"/>
      <c r="AS55" s="43"/>
      <c r="AT55" s="43"/>
    </row>
    <row r="56" spans="3:46" s="41" customFormat="1" ht="15.75" thickBot="1" x14ac:dyDescent="0.3">
      <c r="C56" s="73">
        <v>43102</v>
      </c>
      <c r="D56" s="30">
        <v>85</v>
      </c>
      <c r="E56" s="25">
        <f t="shared" ref="E56" si="22">IF(D56="","",D56*0.0254)</f>
        <v>2.1589999999999998</v>
      </c>
      <c r="F56" s="33">
        <f>IF(D56="","",base!$C$4+base!$D$4-E56)</f>
        <v>14.991</v>
      </c>
      <c r="G56" s="30">
        <v>59</v>
      </c>
      <c r="H56" s="25">
        <f t="shared" ref="H56" si="23">IF(G56="","",G56*0.0254)</f>
        <v>1.4985999999999999</v>
      </c>
      <c r="I56" s="33">
        <f>IF(G56="","",base!$C$5+base!$D$5-H56)</f>
        <v>12.801399999999999</v>
      </c>
      <c r="J56" s="30">
        <v>184</v>
      </c>
      <c r="K56" s="25">
        <f t="shared" ref="K56" si="24">IF(J56="","",J56*0.0254)</f>
        <v>4.6735999999999995</v>
      </c>
      <c r="L56" s="33">
        <f>IF(J56="","",base!$C$6+base!$D$6-K56)</f>
        <v>15.8964</v>
      </c>
      <c r="M56" s="30">
        <v>160</v>
      </c>
      <c r="N56" s="25">
        <f t="shared" ref="N56" si="25">IF(M56="","",M56*0.0254)</f>
        <v>4.0640000000000001</v>
      </c>
      <c r="O56" s="33">
        <f>IF(M56="","",base!$C$7+base!$D$7-N56)</f>
        <v>35.886000000000003</v>
      </c>
      <c r="P56" s="30">
        <v>517</v>
      </c>
      <c r="Q56" s="25">
        <f t="shared" ref="Q56" si="26">IF(P56="","",P56*0.0254)</f>
        <v>13.1318</v>
      </c>
      <c r="R56" s="33">
        <f>IF(P56="","",base!$C$8+base!$D$8-Q56)</f>
        <v>38.258200000000002</v>
      </c>
      <c r="S56" s="30">
        <v>79</v>
      </c>
      <c r="T56" s="25">
        <f t="shared" ref="T56" si="27">IF(S56="","",S56*0.0254)</f>
        <v>2.0065999999999997</v>
      </c>
      <c r="U56" s="33">
        <f>IF(S56="","",base!$C$9+base!$D$9-T56)</f>
        <v>23.853400000000001</v>
      </c>
      <c r="V56" s="30">
        <v>539</v>
      </c>
      <c r="W56" s="25">
        <f t="shared" ref="W56" si="28">IF(V56="","",V56*0.0254)</f>
        <v>13.6906</v>
      </c>
      <c r="X56" s="33">
        <f>IF(V56="","",base!$C$10+base!$D$10-W56)</f>
        <v>23.4194</v>
      </c>
      <c r="Y56" s="30">
        <v>60</v>
      </c>
      <c r="Z56" s="25">
        <f t="shared" ref="Z56" si="29">IF(Y56="","",Y56*0.0254)</f>
        <v>1.524</v>
      </c>
      <c r="AA56" s="33">
        <f>IF(Y56="","",base!$C$11+base!$D$11-Z56)</f>
        <v>12.516000000000002</v>
      </c>
      <c r="AB56" s="30">
        <v>155</v>
      </c>
      <c r="AC56" s="25">
        <f t="shared" ref="AC56" si="30">IF(AB56="","",AB56*0.0254)</f>
        <v>3.9369999999999998</v>
      </c>
      <c r="AD56" s="33">
        <f>IF(AB56="","",base!$C$12+base!$D$12-AA56)</f>
        <v>3.9939999999999998</v>
      </c>
      <c r="AE56" s="30">
        <v>436</v>
      </c>
      <c r="AF56" s="25">
        <f t="shared" ref="AF56" si="31">IF(AE56="","",AE56*0.0254)</f>
        <v>11.074399999999999</v>
      </c>
      <c r="AG56" s="33">
        <f>IF(AE56="","",base!$C$13+base!$C$13-AF56)</f>
        <v>40.025600000000004</v>
      </c>
      <c r="AH56" s="30">
        <v>630</v>
      </c>
      <c r="AI56" s="25">
        <f t="shared" ref="AI56" si="32">IF(AH56="","",AH56*0.0254)</f>
        <v>16.001999999999999</v>
      </c>
      <c r="AJ56" s="33">
        <f>IF(AH56="","",base!$C$14+base!$D$14-AI56)</f>
        <v>18.367999999999999</v>
      </c>
      <c r="AK56" s="42"/>
      <c r="AL56" s="42"/>
      <c r="AM56" s="42"/>
      <c r="AN56" s="42"/>
      <c r="AO56" s="42"/>
      <c r="AP56" s="42"/>
      <c r="AQ56" s="42"/>
      <c r="AR56" s="42"/>
      <c r="AS56" s="42"/>
      <c r="AT56" s="42"/>
    </row>
    <row r="57" spans="3:46" s="41" customFormat="1" x14ac:dyDescent="0.25">
      <c r="C57" s="46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</row>
    <row r="58" spans="3:46" s="41" customFormat="1" x14ac:dyDescent="0.25">
      <c r="C58" s="46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</row>
    <row r="59" spans="3:46" s="41" customFormat="1" x14ac:dyDescent="0.25">
      <c r="C59" s="46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</row>
    <row r="60" spans="3:46" s="41" customFormat="1" x14ac:dyDescent="0.25">
      <c r="C60" s="46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</row>
    <row r="61" spans="3:46" s="41" customFormat="1" x14ac:dyDescent="0.25">
      <c r="C61" s="46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</row>
    <row r="62" spans="3:46" s="41" customFormat="1" x14ac:dyDescent="0.25">
      <c r="C62" s="46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</row>
    <row r="63" spans="3:46" s="41" customFormat="1" x14ac:dyDescent="0.25">
      <c r="C63" s="46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</row>
    <row r="64" spans="3:46" s="41" customFormat="1" x14ac:dyDescent="0.25">
      <c r="C64" s="46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</row>
    <row r="65" spans="3:46" s="41" customFormat="1" x14ac:dyDescent="0.25">
      <c r="C65" s="46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</row>
    <row r="66" spans="3:46" s="41" customFormat="1" x14ac:dyDescent="0.25">
      <c r="C66" s="46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</row>
    <row r="67" spans="3:46" s="41" customFormat="1" x14ac:dyDescent="0.25">
      <c r="C67" s="46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</row>
    <row r="68" spans="3:46" s="41" customFormat="1" x14ac:dyDescent="0.25">
      <c r="C68" s="46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</row>
    <row r="69" spans="3:46" s="41" customFormat="1" x14ac:dyDescent="0.25">
      <c r="C69" s="46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</row>
    <row r="70" spans="3:46" s="41" customFormat="1" x14ac:dyDescent="0.25">
      <c r="C70" s="46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</row>
    <row r="71" spans="3:46" s="41" customFormat="1" x14ac:dyDescent="0.25">
      <c r="C71" s="46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</row>
    <row r="72" spans="3:46" s="41" customFormat="1" x14ac:dyDescent="0.25">
      <c r="C72" s="46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</row>
    <row r="73" spans="3:46" s="41" customFormat="1" x14ac:dyDescent="0.25">
      <c r="C73" s="46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</row>
    <row r="74" spans="3:46" s="41" customFormat="1" x14ac:dyDescent="0.25">
      <c r="C74" s="46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</row>
    <row r="75" spans="3:46" s="41" customFormat="1" x14ac:dyDescent="0.25">
      <c r="C75" s="46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</row>
    <row r="76" spans="3:46" s="41" customFormat="1" x14ac:dyDescent="0.25">
      <c r="C76" s="46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</row>
    <row r="77" spans="3:46" s="41" customFormat="1" x14ac:dyDescent="0.25">
      <c r="C77" s="46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</row>
    <row r="78" spans="3:46" s="41" customFormat="1" x14ac:dyDescent="0.25">
      <c r="C78" s="46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</row>
    <row r="79" spans="3:46" s="41" customFormat="1" x14ac:dyDescent="0.25">
      <c r="C79" s="46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</row>
    <row r="80" spans="3:46" s="41" customFormat="1" x14ac:dyDescent="0.25">
      <c r="C80" s="46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</row>
    <row r="81" spans="3:46" s="41" customFormat="1" x14ac:dyDescent="0.25">
      <c r="C81" s="46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</row>
    <row r="82" spans="3:46" s="41" customFormat="1" x14ac:dyDescent="0.25">
      <c r="C82" s="46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</row>
    <row r="83" spans="3:46" s="41" customFormat="1" x14ac:dyDescent="0.25">
      <c r="C83" s="44"/>
      <c r="E83" s="45"/>
      <c r="F83" s="45"/>
      <c r="H83" s="45"/>
      <c r="I83" s="45"/>
      <c r="K83" s="45"/>
      <c r="L83" s="45"/>
      <c r="N83" s="45"/>
      <c r="O83" s="45"/>
      <c r="Q83" s="45"/>
      <c r="R83" s="45"/>
      <c r="T83" s="45"/>
      <c r="U83" s="45"/>
      <c r="W83" s="45"/>
      <c r="X83" s="45"/>
      <c r="Z83" s="45"/>
      <c r="AA83" s="45"/>
      <c r="AC83" s="45"/>
      <c r="AD83" s="45"/>
      <c r="AF83" s="45"/>
      <c r="AG83" s="45"/>
      <c r="AI83" s="45"/>
      <c r="AJ83" s="45"/>
    </row>
    <row r="84" spans="3:46" s="41" customFormat="1" x14ac:dyDescent="0.25">
      <c r="C84" s="44"/>
      <c r="E84" s="45"/>
      <c r="F84" s="45"/>
      <c r="H84" s="45"/>
      <c r="I84" s="45"/>
      <c r="K84" s="45"/>
      <c r="L84" s="45"/>
      <c r="N84" s="45"/>
      <c r="O84" s="45"/>
      <c r="Q84" s="45"/>
      <c r="R84" s="45"/>
      <c r="T84" s="45"/>
      <c r="U84" s="45"/>
      <c r="W84" s="45"/>
      <c r="X84" s="45"/>
      <c r="Z84" s="45"/>
      <c r="AA84" s="45"/>
      <c r="AC84" s="45"/>
      <c r="AD84" s="45"/>
      <c r="AF84" s="45"/>
      <c r="AG84" s="45"/>
      <c r="AI84" s="45"/>
      <c r="AJ84" s="45"/>
    </row>
    <row r="85" spans="3:46" s="41" customFormat="1" x14ac:dyDescent="0.25">
      <c r="C85" s="44"/>
      <c r="E85" s="45"/>
      <c r="F85" s="40"/>
      <c r="H85" s="45"/>
      <c r="I85" s="45"/>
      <c r="K85" s="45"/>
      <c r="L85" s="45"/>
      <c r="N85" s="45"/>
      <c r="O85" s="45"/>
      <c r="Q85" s="45"/>
      <c r="R85" s="45"/>
      <c r="T85" s="45"/>
      <c r="U85" s="45"/>
      <c r="W85" s="45"/>
      <c r="X85" s="45"/>
      <c r="Z85" s="45"/>
      <c r="AA85" s="45"/>
      <c r="AC85" s="45"/>
      <c r="AD85" s="45"/>
      <c r="AF85" s="45"/>
      <c r="AG85" s="45"/>
      <c r="AI85" s="45"/>
      <c r="AJ85" s="45"/>
    </row>
    <row r="86" spans="3:46" s="41" customFormat="1" x14ac:dyDescent="0.25">
      <c r="C86" s="44"/>
      <c r="E86" s="45"/>
      <c r="F86" s="42"/>
      <c r="H86" s="45"/>
      <c r="I86" s="45"/>
      <c r="K86" s="45"/>
      <c r="L86" s="45"/>
      <c r="N86" s="45"/>
      <c r="O86" s="45"/>
      <c r="Q86" s="45"/>
      <c r="R86" s="45"/>
      <c r="T86" s="45"/>
      <c r="U86" s="45"/>
      <c r="W86" s="45"/>
      <c r="X86" s="45"/>
      <c r="Z86" s="45"/>
      <c r="AA86" s="45"/>
      <c r="AC86" s="45"/>
      <c r="AD86" s="45"/>
      <c r="AF86" s="45"/>
      <c r="AG86" s="45"/>
      <c r="AI86" s="45"/>
      <c r="AJ86" s="45"/>
    </row>
    <row r="87" spans="3:46" s="41" customFormat="1" x14ac:dyDescent="0.25">
      <c r="C87" s="44"/>
      <c r="E87" s="45"/>
      <c r="F87" s="43"/>
      <c r="H87" s="45"/>
      <c r="I87" s="45"/>
      <c r="K87" s="45"/>
      <c r="L87" s="45"/>
      <c r="N87" s="45"/>
      <c r="O87" s="45"/>
      <c r="Q87" s="45"/>
      <c r="R87" s="45"/>
      <c r="T87" s="45"/>
      <c r="U87" s="45"/>
      <c r="W87" s="45"/>
      <c r="X87" s="45"/>
      <c r="Z87" s="45"/>
      <c r="AA87" s="45"/>
      <c r="AC87" s="45"/>
      <c r="AD87" s="45"/>
      <c r="AF87" s="45"/>
      <c r="AG87" s="45"/>
      <c r="AI87" s="45"/>
      <c r="AJ87" s="45"/>
    </row>
    <row r="88" spans="3:46" s="41" customFormat="1" x14ac:dyDescent="0.25">
      <c r="C88" s="44"/>
      <c r="E88" s="45"/>
      <c r="F88" s="43"/>
      <c r="H88" s="45"/>
      <c r="I88" s="45"/>
      <c r="K88" s="45"/>
      <c r="L88" s="45"/>
      <c r="N88" s="45"/>
      <c r="O88" s="45"/>
      <c r="Q88" s="45"/>
      <c r="R88" s="45"/>
      <c r="T88" s="45"/>
      <c r="U88" s="45"/>
      <c r="W88" s="45"/>
      <c r="X88" s="45"/>
      <c r="Z88" s="45"/>
      <c r="AA88" s="45"/>
      <c r="AC88" s="45"/>
      <c r="AD88" s="45"/>
      <c r="AF88" s="45"/>
      <c r="AG88" s="45"/>
      <c r="AI88" s="45"/>
      <c r="AJ88" s="45"/>
    </row>
    <row r="89" spans="3:46" s="41" customFormat="1" x14ac:dyDescent="0.25">
      <c r="C89" s="44"/>
      <c r="E89" s="45"/>
      <c r="F89" s="42"/>
      <c r="H89" s="45"/>
      <c r="I89" s="45"/>
      <c r="K89" s="45"/>
      <c r="L89" s="45"/>
      <c r="N89" s="45"/>
      <c r="O89" s="45"/>
      <c r="Q89" s="45"/>
      <c r="R89" s="45"/>
      <c r="T89" s="45"/>
      <c r="U89" s="45"/>
      <c r="W89" s="45"/>
      <c r="X89" s="45"/>
      <c r="Z89" s="45"/>
      <c r="AA89" s="45"/>
      <c r="AC89" s="45"/>
      <c r="AD89" s="45"/>
      <c r="AF89" s="45"/>
      <c r="AG89" s="45"/>
      <c r="AI89" s="45"/>
      <c r="AJ89" s="45"/>
    </row>
    <row r="90" spans="3:46" s="41" customFormat="1" x14ac:dyDescent="0.25">
      <c r="C90" s="44"/>
      <c r="E90" s="45"/>
      <c r="F90" s="43"/>
      <c r="H90" s="45"/>
      <c r="I90" s="45"/>
      <c r="K90" s="45"/>
      <c r="L90" s="45"/>
      <c r="N90" s="45"/>
      <c r="O90" s="45"/>
      <c r="Q90" s="45"/>
      <c r="R90" s="45"/>
      <c r="T90" s="45"/>
      <c r="U90" s="45"/>
      <c r="W90" s="45"/>
      <c r="X90" s="45"/>
      <c r="Z90" s="45"/>
      <c r="AA90" s="45"/>
      <c r="AC90" s="45"/>
      <c r="AD90" s="45"/>
      <c r="AF90" s="45"/>
      <c r="AG90" s="45"/>
      <c r="AI90" s="45"/>
      <c r="AJ90" s="45"/>
    </row>
    <row r="91" spans="3:46" s="41" customFormat="1" x14ac:dyDescent="0.25">
      <c r="C91" s="44"/>
      <c r="E91" s="45"/>
      <c r="F91" s="43"/>
      <c r="H91" s="45"/>
      <c r="I91" s="45"/>
      <c r="K91" s="45"/>
      <c r="L91" s="45"/>
      <c r="N91" s="45"/>
      <c r="O91" s="45"/>
      <c r="Q91" s="45"/>
      <c r="R91" s="45"/>
      <c r="T91" s="45"/>
      <c r="U91" s="45"/>
      <c r="W91" s="45"/>
      <c r="X91" s="45"/>
      <c r="Z91" s="45"/>
      <c r="AA91" s="45"/>
      <c r="AC91" s="45"/>
      <c r="AD91" s="45"/>
      <c r="AF91" s="45"/>
      <c r="AG91" s="45"/>
      <c r="AI91" s="45"/>
      <c r="AJ91" s="45"/>
    </row>
    <row r="92" spans="3:46" s="41" customFormat="1" x14ac:dyDescent="0.25">
      <c r="C92" s="44"/>
      <c r="E92" s="45"/>
      <c r="F92" s="42"/>
      <c r="H92" s="45"/>
      <c r="I92" s="45"/>
      <c r="K92" s="45"/>
      <c r="L92" s="45"/>
      <c r="N92" s="45"/>
      <c r="O92" s="45"/>
      <c r="Q92" s="45"/>
      <c r="R92" s="45"/>
      <c r="T92" s="45"/>
      <c r="U92" s="45"/>
      <c r="W92" s="45"/>
      <c r="X92" s="45"/>
      <c r="Z92" s="45"/>
      <c r="AA92" s="45"/>
      <c r="AC92" s="45"/>
      <c r="AD92" s="45"/>
      <c r="AF92" s="45"/>
      <c r="AG92" s="45"/>
      <c r="AI92" s="45"/>
      <c r="AJ92" s="45"/>
    </row>
    <row r="93" spans="3:46" s="41" customFormat="1" x14ac:dyDescent="0.25">
      <c r="C93" s="44"/>
      <c r="E93" s="45"/>
      <c r="F93" s="43"/>
      <c r="H93" s="45"/>
      <c r="I93" s="45"/>
      <c r="K93" s="45"/>
      <c r="L93" s="45"/>
      <c r="N93" s="45"/>
      <c r="O93" s="45"/>
      <c r="Q93" s="45"/>
      <c r="R93" s="45"/>
      <c r="T93" s="45"/>
      <c r="U93" s="45"/>
      <c r="W93" s="45"/>
      <c r="X93" s="45"/>
      <c r="Z93" s="45"/>
      <c r="AA93" s="45"/>
      <c r="AC93" s="45"/>
      <c r="AD93" s="45"/>
      <c r="AF93" s="45"/>
      <c r="AG93" s="45"/>
      <c r="AI93" s="45"/>
      <c r="AJ93" s="45"/>
    </row>
    <row r="94" spans="3:46" s="41" customFormat="1" x14ac:dyDescent="0.25">
      <c r="C94" s="44"/>
      <c r="E94" s="45"/>
      <c r="F94" s="43"/>
      <c r="H94" s="45"/>
      <c r="I94" s="45"/>
      <c r="K94" s="45"/>
      <c r="L94" s="45"/>
      <c r="N94" s="45"/>
      <c r="O94" s="45"/>
      <c r="Q94" s="45"/>
      <c r="R94" s="45"/>
      <c r="T94" s="45"/>
      <c r="U94" s="45"/>
      <c r="W94" s="45"/>
      <c r="X94" s="45"/>
      <c r="Z94" s="45"/>
      <c r="AA94" s="45"/>
      <c r="AC94" s="45"/>
      <c r="AD94" s="45"/>
      <c r="AF94" s="45"/>
      <c r="AG94" s="45"/>
      <c r="AI94" s="45"/>
      <c r="AJ94" s="45"/>
    </row>
    <row r="95" spans="3:46" s="41" customFormat="1" x14ac:dyDescent="0.25">
      <c r="C95" s="44"/>
      <c r="E95" s="45"/>
      <c r="F95" s="42"/>
      <c r="H95" s="45"/>
      <c r="I95" s="45"/>
      <c r="K95" s="45"/>
      <c r="L95" s="45"/>
      <c r="N95" s="45"/>
      <c r="O95" s="45"/>
      <c r="Q95" s="45"/>
      <c r="R95" s="45"/>
      <c r="T95" s="45"/>
      <c r="U95" s="45"/>
      <c r="W95" s="45"/>
      <c r="X95" s="45"/>
      <c r="Z95" s="45"/>
      <c r="AA95" s="45"/>
      <c r="AC95" s="45"/>
      <c r="AD95" s="45"/>
      <c r="AF95" s="45"/>
      <c r="AG95" s="45"/>
      <c r="AI95" s="45"/>
      <c r="AJ95" s="45"/>
    </row>
    <row r="96" spans="3:46" s="41" customFormat="1" x14ac:dyDescent="0.25">
      <c r="C96" s="44"/>
      <c r="E96" s="45"/>
      <c r="F96" s="43"/>
      <c r="H96" s="45"/>
      <c r="I96" s="45"/>
      <c r="K96" s="45"/>
      <c r="L96" s="45"/>
      <c r="N96" s="45"/>
      <c r="O96" s="45"/>
      <c r="Q96" s="45"/>
      <c r="R96" s="45"/>
      <c r="T96" s="45"/>
      <c r="U96" s="45"/>
      <c r="W96" s="45"/>
      <c r="X96" s="45"/>
      <c r="Z96" s="45"/>
      <c r="AA96" s="45"/>
      <c r="AC96" s="45"/>
      <c r="AD96" s="45"/>
      <c r="AF96" s="45"/>
      <c r="AG96" s="45"/>
      <c r="AI96" s="45"/>
      <c r="AJ96" s="45"/>
    </row>
    <row r="97" spans="3:36" s="41" customFormat="1" x14ac:dyDescent="0.25">
      <c r="C97" s="44"/>
      <c r="E97" s="45"/>
      <c r="F97" s="43"/>
      <c r="H97" s="45"/>
      <c r="I97" s="45"/>
      <c r="K97" s="45"/>
      <c r="L97" s="45"/>
      <c r="N97" s="45"/>
      <c r="O97" s="45"/>
      <c r="Q97" s="45"/>
      <c r="R97" s="45"/>
      <c r="T97" s="45"/>
      <c r="U97" s="45"/>
      <c r="W97" s="45"/>
      <c r="X97" s="45"/>
      <c r="Z97" s="45"/>
      <c r="AA97" s="45"/>
      <c r="AC97" s="45"/>
      <c r="AD97" s="45"/>
      <c r="AF97" s="45"/>
      <c r="AG97" s="45"/>
      <c r="AI97" s="45"/>
      <c r="AJ97" s="45"/>
    </row>
    <row r="98" spans="3:36" s="41" customFormat="1" x14ac:dyDescent="0.25">
      <c r="C98" s="44"/>
      <c r="E98" s="45"/>
      <c r="F98" s="42"/>
      <c r="H98" s="45"/>
      <c r="I98" s="45"/>
      <c r="K98" s="45"/>
      <c r="L98" s="45"/>
      <c r="N98" s="45"/>
      <c r="O98" s="45"/>
      <c r="Q98" s="45"/>
      <c r="R98" s="45"/>
      <c r="T98" s="45"/>
      <c r="U98" s="45"/>
      <c r="W98" s="45"/>
      <c r="X98" s="45"/>
      <c r="Z98" s="45"/>
      <c r="AA98" s="45"/>
      <c r="AC98" s="45"/>
      <c r="AD98" s="45"/>
      <c r="AF98" s="45"/>
      <c r="AG98" s="45"/>
      <c r="AI98" s="45"/>
      <c r="AJ98" s="45"/>
    </row>
    <row r="99" spans="3:36" s="41" customFormat="1" x14ac:dyDescent="0.25">
      <c r="C99" s="44"/>
      <c r="E99" s="45"/>
      <c r="F99" s="43"/>
      <c r="H99" s="45"/>
      <c r="I99" s="45"/>
      <c r="K99" s="45"/>
      <c r="L99" s="45"/>
      <c r="N99" s="45"/>
      <c r="O99" s="45"/>
      <c r="Q99" s="45"/>
      <c r="R99" s="45"/>
      <c r="T99" s="45"/>
      <c r="U99" s="45"/>
      <c r="W99" s="45"/>
      <c r="X99" s="45"/>
      <c r="Z99" s="45"/>
      <c r="AA99" s="45"/>
      <c r="AC99" s="45"/>
      <c r="AD99" s="45"/>
      <c r="AF99" s="45"/>
      <c r="AG99" s="45"/>
      <c r="AI99" s="45"/>
      <c r="AJ99" s="45"/>
    </row>
    <row r="100" spans="3:36" s="41" customFormat="1" x14ac:dyDescent="0.25">
      <c r="C100" s="44"/>
      <c r="E100" s="45"/>
      <c r="F100" s="43"/>
      <c r="H100" s="45"/>
      <c r="I100" s="45"/>
      <c r="K100" s="45"/>
      <c r="L100" s="45"/>
      <c r="N100" s="45"/>
      <c r="O100" s="45"/>
      <c r="Q100" s="45"/>
      <c r="R100" s="45"/>
      <c r="T100" s="45"/>
      <c r="U100" s="45"/>
      <c r="W100" s="45"/>
      <c r="X100" s="45"/>
      <c r="Z100" s="45"/>
      <c r="AA100" s="45"/>
      <c r="AC100" s="45"/>
      <c r="AD100" s="45"/>
      <c r="AF100" s="45"/>
      <c r="AG100" s="45"/>
      <c r="AI100" s="45"/>
      <c r="AJ100" s="45"/>
    </row>
    <row r="101" spans="3:36" s="41" customFormat="1" x14ac:dyDescent="0.25">
      <c r="C101" s="44"/>
      <c r="E101" s="45"/>
      <c r="F101" s="42"/>
      <c r="H101" s="45"/>
      <c r="I101" s="45"/>
      <c r="K101" s="45"/>
      <c r="L101" s="45"/>
      <c r="N101" s="45"/>
      <c r="O101" s="45"/>
      <c r="Q101" s="45"/>
      <c r="R101" s="45"/>
      <c r="T101" s="45"/>
      <c r="U101" s="45"/>
      <c r="W101" s="45"/>
      <c r="X101" s="45"/>
      <c r="Z101" s="45"/>
      <c r="AA101" s="45"/>
      <c r="AC101" s="45"/>
      <c r="AD101" s="45"/>
      <c r="AF101" s="45"/>
      <c r="AG101" s="45"/>
      <c r="AI101" s="45"/>
      <c r="AJ101" s="45"/>
    </row>
    <row r="102" spans="3:36" s="41" customFormat="1" x14ac:dyDescent="0.25">
      <c r="C102" s="44"/>
      <c r="E102" s="45"/>
      <c r="F102" s="43"/>
      <c r="H102" s="45"/>
      <c r="I102" s="45"/>
      <c r="K102" s="45"/>
      <c r="L102" s="45"/>
      <c r="N102" s="45"/>
      <c r="O102" s="45"/>
      <c r="Q102" s="45"/>
      <c r="R102" s="45"/>
      <c r="T102" s="45"/>
      <c r="U102" s="45"/>
      <c r="W102" s="45"/>
      <c r="X102" s="45"/>
      <c r="Z102" s="45"/>
      <c r="AA102" s="45"/>
      <c r="AC102" s="45"/>
      <c r="AD102" s="45"/>
      <c r="AF102" s="45"/>
      <c r="AG102" s="45"/>
      <c r="AI102" s="45"/>
      <c r="AJ102" s="45"/>
    </row>
    <row r="103" spans="3:36" s="41" customFormat="1" x14ac:dyDescent="0.25">
      <c r="C103" s="44"/>
      <c r="E103" s="45"/>
      <c r="F103" s="43"/>
      <c r="H103" s="45"/>
      <c r="I103" s="45"/>
      <c r="K103" s="45"/>
      <c r="L103" s="45"/>
      <c r="N103" s="45"/>
      <c r="O103" s="45"/>
      <c r="Q103" s="45"/>
      <c r="R103" s="45"/>
      <c r="T103" s="45"/>
      <c r="U103" s="45"/>
      <c r="W103" s="45"/>
      <c r="X103" s="45"/>
      <c r="Z103" s="45"/>
      <c r="AA103" s="45"/>
      <c r="AC103" s="45"/>
      <c r="AD103" s="45"/>
      <c r="AF103" s="45"/>
      <c r="AG103" s="45"/>
      <c r="AI103" s="45"/>
      <c r="AJ103" s="45"/>
    </row>
    <row r="104" spans="3:36" s="41" customFormat="1" x14ac:dyDescent="0.25">
      <c r="C104" s="44"/>
      <c r="E104" s="45"/>
      <c r="F104" s="42"/>
      <c r="H104" s="45"/>
      <c r="I104" s="45"/>
      <c r="K104" s="45"/>
      <c r="L104" s="45"/>
      <c r="N104" s="45"/>
      <c r="O104" s="45"/>
      <c r="Q104" s="45"/>
      <c r="R104" s="45"/>
      <c r="T104" s="45"/>
      <c r="U104" s="45"/>
      <c r="W104" s="45"/>
      <c r="X104" s="45"/>
      <c r="Z104" s="45"/>
      <c r="AA104" s="45"/>
      <c r="AC104" s="45"/>
      <c r="AD104" s="45"/>
      <c r="AF104" s="45"/>
      <c r="AG104" s="45"/>
      <c r="AI104" s="45"/>
      <c r="AJ104" s="45"/>
    </row>
    <row r="105" spans="3:36" s="41" customFormat="1" x14ac:dyDescent="0.25">
      <c r="C105" s="44"/>
      <c r="E105" s="45"/>
      <c r="F105" s="43"/>
      <c r="H105" s="45"/>
      <c r="I105" s="45"/>
      <c r="K105" s="45"/>
      <c r="L105" s="45"/>
      <c r="N105" s="45"/>
      <c r="O105" s="45"/>
      <c r="Q105" s="45"/>
      <c r="R105" s="45"/>
      <c r="T105" s="45"/>
      <c r="U105" s="45"/>
      <c r="W105" s="45"/>
      <c r="X105" s="45"/>
      <c r="Z105" s="45"/>
      <c r="AA105" s="45"/>
      <c r="AC105" s="45"/>
      <c r="AD105" s="45"/>
      <c r="AF105" s="45"/>
      <c r="AG105" s="45"/>
      <c r="AI105" s="45"/>
      <c r="AJ105" s="45"/>
    </row>
    <row r="106" spans="3:36" s="41" customFormat="1" x14ac:dyDescent="0.25">
      <c r="C106" s="44"/>
      <c r="E106" s="45"/>
      <c r="F106" s="43"/>
      <c r="H106" s="45"/>
      <c r="I106" s="45"/>
      <c r="K106" s="45"/>
      <c r="L106" s="45"/>
      <c r="N106" s="45"/>
      <c r="O106" s="45"/>
      <c r="Q106" s="45"/>
      <c r="R106" s="45"/>
      <c r="T106" s="45"/>
      <c r="U106" s="45"/>
      <c r="W106" s="45"/>
      <c r="X106" s="45"/>
      <c r="Z106" s="45"/>
      <c r="AA106" s="45"/>
      <c r="AC106" s="45"/>
      <c r="AD106" s="45"/>
      <c r="AF106" s="45"/>
      <c r="AG106" s="45"/>
      <c r="AI106" s="45"/>
      <c r="AJ106" s="45"/>
    </row>
    <row r="107" spans="3:36" s="41" customFormat="1" x14ac:dyDescent="0.25">
      <c r="C107" s="44"/>
      <c r="E107" s="45"/>
      <c r="F107" s="42"/>
      <c r="H107" s="45"/>
      <c r="I107" s="45"/>
      <c r="K107" s="45"/>
      <c r="L107" s="45"/>
      <c r="N107" s="45"/>
      <c r="O107" s="45"/>
      <c r="Q107" s="45"/>
      <c r="R107" s="45"/>
      <c r="T107" s="45"/>
      <c r="U107" s="45"/>
      <c r="W107" s="45"/>
      <c r="X107" s="45"/>
      <c r="Z107" s="45"/>
      <c r="AA107" s="45"/>
      <c r="AC107" s="45"/>
      <c r="AD107" s="45"/>
      <c r="AF107" s="45"/>
      <c r="AG107" s="45"/>
      <c r="AI107" s="45"/>
      <c r="AJ107" s="45"/>
    </row>
    <row r="108" spans="3:36" s="41" customFormat="1" x14ac:dyDescent="0.25">
      <c r="C108" s="44"/>
      <c r="E108" s="45"/>
      <c r="F108" s="43"/>
      <c r="H108" s="45"/>
      <c r="I108" s="45"/>
      <c r="K108" s="45"/>
      <c r="L108" s="45"/>
      <c r="N108" s="45"/>
      <c r="O108" s="45"/>
      <c r="Q108" s="45"/>
      <c r="R108" s="45"/>
      <c r="T108" s="45"/>
      <c r="U108" s="45"/>
      <c r="W108" s="45"/>
      <c r="X108" s="45"/>
      <c r="Z108" s="45"/>
      <c r="AA108" s="45"/>
      <c r="AC108" s="45"/>
      <c r="AD108" s="45"/>
      <c r="AF108" s="45"/>
      <c r="AG108" s="45"/>
      <c r="AI108" s="45"/>
      <c r="AJ108" s="45"/>
    </row>
    <row r="109" spans="3:36" s="41" customFormat="1" x14ac:dyDescent="0.25">
      <c r="C109" s="44"/>
      <c r="E109" s="45"/>
      <c r="F109" s="43"/>
      <c r="H109" s="45"/>
      <c r="I109" s="45"/>
      <c r="K109" s="45"/>
      <c r="L109" s="45"/>
      <c r="N109" s="45"/>
      <c r="O109" s="45"/>
      <c r="Q109" s="45"/>
      <c r="R109" s="45"/>
      <c r="T109" s="45"/>
      <c r="U109" s="45"/>
      <c r="W109" s="45"/>
      <c r="X109" s="45"/>
      <c r="Z109" s="45"/>
      <c r="AA109" s="45"/>
      <c r="AC109" s="45"/>
      <c r="AD109" s="45"/>
      <c r="AF109" s="45"/>
      <c r="AG109" s="45"/>
      <c r="AI109" s="45"/>
      <c r="AJ109" s="45"/>
    </row>
    <row r="110" spans="3:36" s="41" customFormat="1" x14ac:dyDescent="0.25">
      <c r="C110" s="44"/>
      <c r="E110" s="45"/>
      <c r="F110" s="42"/>
      <c r="H110" s="45"/>
      <c r="I110" s="45"/>
      <c r="K110" s="45"/>
      <c r="L110" s="45"/>
      <c r="N110" s="45"/>
      <c r="O110" s="45"/>
      <c r="Q110" s="45"/>
      <c r="R110" s="45"/>
      <c r="T110" s="45"/>
      <c r="U110" s="45"/>
      <c r="W110" s="45"/>
      <c r="X110" s="45"/>
      <c r="Z110" s="45"/>
      <c r="AA110" s="45"/>
      <c r="AC110" s="45"/>
      <c r="AD110" s="45"/>
      <c r="AF110" s="45"/>
      <c r="AG110" s="45"/>
      <c r="AI110" s="45"/>
      <c r="AJ110" s="45"/>
    </row>
    <row r="111" spans="3:36" s="41" customFormat="1" x14ac:dyDescent="0.25">
      <c r="C111" s="44"/>
      <c r="E111" s="45"/>
      <c r="F111" s="43"/>
      <c r="H111" s="45"/>
      <c r="I111" s="45"/>
      <c r="K111" s="45"/>
      <c r="L111" s="45"/>
      <c r="N111" s="45"/>
      <c r="O111" s="45"/>
      <c r="Q111" s="45"/>
      <c r="R111" s="45"/>
      <c r="T111" s="45"/>
      <c r="U111" s="45"/>
      <c r="W111" s="45"/>
      <c r="X111" s="45"/>
      <c r="Z111" s="45"/>
      <c r="AA111" s="45"/>
      <c r="AC111" s="45"/>
      <c r="AD111" s="45"/>
      <c r="AF111" s="45"/>
      <c r="AG111" s="45"/>
      <c r="AI111" s="45"/>
      <c r="AJ111" s="45"/>
    </row>
    <row r="112" spans="3:36" s="41" customFormat="1" x14ac:dyDescent="0.25">
      <c r="C112" s="44"/>
      <c r="E112" s="45"/>
      <c r="F112" s="43"/>
      <c r="H112" s="45"/>
      <c r="I112" s="45"/>
      <c r="K112" s="45"/>
      <c r="L112" s="45"/>
      <c r="N112" s="45"/>
      <c r="O112" s="45"/>
      <c r="Q112" s="45"/>
      <c r="R112" s="45"/>
      <c r="T112" s="45"/>
      <c r="U112" s="45"/>
      <c r="W112" s="45"/>
      <c r="X112" s="45"/>
      <c r="Z112" s="45"/>
      <c r="AA112" s="45"/>
      <c r="AC112" s="45"/>
      <c r="AD112" s="45"/>
      <c r="AF112" s="45"/>
      <c r="AG112" s="45"/>
      <c r="AI112" s="45"/>
      <c r="AJ112" s="45"/>
    </row>
    <row r="113" spans="3:36" s="41" customFormat="1" x14ac:dyDescent="0.25">
      <c r="C113" s="44"/>
      <c r="E113" s="45"/>
      <c r="F113" s="42"/>
      <c r="H113" s="45"/>
      <c r="I113" s="45"/>
      <c r="K113" s="45"/>
      <c r="L113" s="45"/>
      <c r="N113" s="45"/>
      <c r="O113" s="45"/>
      <c r="Q113" s="45"/>
      <c r="R113" s="45"/>
      <c r="T113" s="45"/>
      <c r="U113" s="45"/>
      <c r="W113" s="45"/>
      <c r="X113" s="45"/>
      <c r="Z113" s="45"/>
      <c r="AA113" s="45"/>
      <c r="AC113" s="45"/>
      <c r="AD113" s="45"/>
      <c r="AF113" s="45"/>
      <c r="AG113" s="45"/>
      <c r="AI113" s="45"/>
      <c r="AJ113" s="45"/>
    </row>
    <row r="114" spans="3:36" s="41" customFormat="1" x14ac:dyDescent="0.25">
      <c r="C114" s="44"/>
      <c r="E114" s="45"/>
      <c r="F114" s="43"/>
      <c r="H114" s="45"/>
      <c r="I114" s="45"/>
      <c r="K114" s="45"/>
      <c r="L114" s="45"/>
      <c r="N114" s="45"/>
      <c r="O114" s="45"/>
      <c r="Q114" s="45"/>
      <c r="R114" s="45"/>
      <c r="T114" s="45"/>
      <c r="U114" s="45"/>
      <c r="W114" s="45"/>
      <c r="X114" s="45"/>
      <c r="Z114" s="45"/>
      <c r="AA114" s="45"/>
      <c r="AC114" s="45"/>
      <c r="AD114" s="45"/>
      <c r="AF114" s="45"/>
      <c r="AG114" s="45"/>
      <c r="AI114" s="45"/>
      <c r="AJ114" s="45"/>
    </row>
    <row r="115" spans="3:36" s="41" customFormat="1" x14ac:dyDescent="0.25">
      <c r="C115" s="44"/>
      <c r="E115" s="45"/>
      <c r="F115" s="43"/>
      <c r="H115" s="45"/>
      <c r="I115" s="45"/>
      <c r="K115" s="45"/>
      <c r="L115" s="45"/>
      <c r="N115" s="45"/>
      <c r="O115" s="45"/>
      <c r="Q115" s="45"/>
      <c r="R115" s="45"/>
      <c r="T115" s="45"/>
      <c r="U115" s="45"/>
      <c r="W115" s="45"/>
      <c r="X115" s="45"/>
      <c r="Z115" s="45"/>
      <c r="AA115" s="45"/>
      <c r="AC115" s="45"/>
      <c r="AD115" s="45"/>
      <c r="AF115" s="45"/>
      <c r="AG115" s="45"/>
      <c r="AI115" s="45"/>
      <c r="AJ115" s="45"/>
    </row>
    <row r="116" spans="3:36" s="41" customFormat="1" x14ac:dyDescent="0.25">
      <c r="C116" s="44"/>
      <c r="E116" s="45"/>
      <c r="F116" s="42"/>
      <c r="H116" s="45"/>
      <c r="I116" s="45"/>
      <c r="K116" s="45"/>
      <c r="L116" s="45"/>
      <c r="N116" s="45"/>
      <c r="O116" s="45"/>
      <c r="Q116" s="45"/>
      <c r="R116" s="45"/>
      <c r="T116" s="45"/>
      <c r="U116" s="45"/>
      <c r="W116" s="45"/>
      <c r="X116" s="45"/>
      <c r="Z116" s="45"/>
      <c r="AA116" s="45"/>
      <c r="AC116" s="45"/>
      <c r="AD116" s="45"/>
      <c r="AF116" s="45"/>
      <c r="AG116" s="45"/>
      <c r="AI116" s="45"/>
      <c r="AJ116" s="45"/>
    </row>
    <row r="117" spans="3:36" s="41" customFormat="1" x14ac:dyDescent="0.25">
      <c r="C117" s="44"/>
      <c r="E117" s="45"/>
      <c r="F117" s="43"/>
      <c r="H117" s="45"/>
      <c r="I117" s="45"/>
      <c r="K117" s="45"/>
      <c r="L117" s="45"/>
      <c r="N117" s="45"/>
      <c r="O117" s="45"/>
      <c r="Q117" s="45"/>
      <c r="R117" s="45"/>
      <c r="T117" s="45"/>
      <c r="U117" s="45"/>
      <c r="W117" s="45"/>
      <c r="X117" s="45"/>
      <c r="Z117" s="45"/>
      <c r="AA117" s="45"/>
      <c r="AC117" s="45"/>
      <c r="AD117" s="45"/>
      <c r="AF117" s="45"/>
      <c r="AG117" s="45"/>
      <c r="AI117" s="45"/>
      <c r="AJ117" s="45"/>
    </row>
    <row r="118" spans="3:36" s="41" customFormat="1" x14ac:dyDescent="0.25">
      <c r="C118" s="44"/>
      <c r="E118" s="45"/>
      <c r="F118" s="43"/>
      <c r="H118" s="45"/>
      <c r="I118" s="45"/>
      <c r="K118" s="45"/>
      <c r="L118" s="45"/>
      <c r="N118" s="45"/>
      <c r="O118" s="45"/>
      <c r="Q118" s="45"/>
      <c r="R118" s="45"/>
      <c r="T118" s="45"/>
      <c r="U118" s="45"/>
      <c r="W118" s="45"/>
      <c r="X118" s="45"/>
      <c r="Z118" s="45"/>
      <c r="AA118" s="45"/>
      <c r="AC118" s="45"/>
      <c r="AD118" s="45"/>
      <c r="AF118" s="45"/>
      <c r="AG118" s="45"/>
      <c r="AI118" s="45"/>
      <c r="AJ118" s="45"/>
    </row>
    <row r="119" spans="3:36" s="41" customFormat="1" x14ac:dyDescent="0.25">
      <c r="C119" s="44"/>
      <c r="E119" s="45"/>
      <c r="F119" s="45"/>
      <c r="H119" s="45"/>
      <c r="I119" s="45"/>
      <c r="K119" s="45"/>
      <c r="L119" s="45"/>
      <c r="N119" s="45"/>
      <c r="O119" s="45"/>
      <c r="Q119" s="45"/>
      <c r="R119" s="45"/>
      <c r="T119" s="45"/>
      <c r="U119" s="45"/>
      <c r="W119" s="45"/>
      <c r="X119" s="45"/>
      <c r="Z119" s="45"/>
      <c r="AA119" s="45"/>
      <c r="AC119" s="45"/>
      <c r="AD119" s="45"/>
      <c r="AF119" s="45"/>
      <c r="AG119" s="45"/>
      <c r="AI119" s="45"/>
      <c r="AJ119" s="45"/>
    </row>
  </sheetData>
  <mergeCells count="22">
    <mergeCell ref="G2:I2"/>
    <mergeCell ref="D2:F2"/>
    <mergeCell ref="AH2:AJ2"/>
    <mergeCell ref="AE2:AG2"/>
    <mergeCell ref="AB2:AD2"/>
    <mergeCell ref="Y2:AA2"/>
    <mergeCell ref="V2:X2"/>
    <mergeCell ref="S2:U2"/>
    <mergeCell ref="P2:R2"/>
    <mergeCell ref="M2:O2"/>
    <mergeCell ref="J2:L2"/>
    <mergeCell ref="Y3:AA3"/>
    <mergeCell ref="AB3:AD3"/>
    <mergeCell ref="J3:L3"/>
    <mergeCell ref="AE3:AG3"/>
    <mergeCell ref="AH3:AJ3"/>
    <mergeCell ref="V3:X3"/>
    <mergeCell ref="D3:F3"/>
    <mergeCell ref="G3:I3"/>
    <mergeCell ref="M3:O3"/>
    <mergeCell ref="P3:R3"/>
    <mergeCell ref="S3:U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01"/>
  <sheetViews>
    <sheetView zoomScale="85" zoomScaleNormal="85" workbookViewId="0">
      <pane ySplit="1" topLeftCell="A876" activePane="bottomLeft" state="frozen"/>
      <selection pane="bottomLeft" activeCell="G1002" sqref="G1002"/>
    </sheetView>
  </sheetViews>
  <sheetFormatPr defaultRowHeight="15" x14ac:dyDescent="0.25"/>
  <cols>
    <col min="2" max="3" width="15.7109375" customWidth="1"/>
    <col min="4" max="4" width="26.7109375" customWidth="1"/>
    <col min="5" max="6" width="15.7109375" style="58" customWidth="1"/>
    <col min="7" max="7" width="15.7109375" style="22" customWidth="1"/>
    <col min="8" max="8" width="12.85546875" style="47" customWidth="1"/>
  </cols>
  <sheetData>
    <row r="1" spans="2:8" ht="24.95" customHeight="1" thickBot="1" x14ac:dyDescent="0.3">
      <c r="B1" s="50" t="s">
        <v>23</v>
      </c>
      <c r="C1" s="50" t="s">
        <v>24</v>
      </c>
      <c r="D1" s="50" t="s">
        <v>25</v>
      </c>
      <c r="E1" s="56" t="s">
        <v>26</v>
      </c>
      <c r="F1" s="56" t="s">
        <v>27</v>
      </c>
      <c r="G1" s="59" t="s">
        <v>28</v>
      </c>
      <c r="H1" s="55" t="s">
        <v>29</v>
      </c>
    </row>
    <row r="2" spans="2:8" ht="15.75" thickTop="1" x14ac:dyDescent="0.25">
      <c r="B2" s="14">
        <v>1</v>
      </c>
      <c r="C2" s="14">
        <v>1</v>
      </c>
      <c r="D2" s="14" t="str">
        <f>VLOOKUP(C2,sites!$B$3:$E$23,2,0)</f>
        <v>Coast_01</v>
      </c>
      <c r="E2" s="53">
        <f>VLOOKUP(C2,sites!$B$3:$E$23,3,0)</f>
        <v>18.551702800000001</v>
      </c>
      <c r="F2" s="53">
        <f>VLOOKUP(C2,sites!$B$3:$E$23,4,0)</f>
        <v>-72.546805599999999</v>
      </c>
      <c r="G2" s="60">
        <v>0</v>
      </c>
      <c r="H2" s="47">
        <v>42752</v>
      </c>
    </row>
    <row r="3" spans="2:8" x14ac:dyDescent="0.25">
      <c r="B3" s="14">
        <f>IF(C3="","",B2+1)</f>
        <v>2</v>
      </c>
      <c r="C3" s="14">
        <v>2</v>
      </c>
      <c r="D3" s="14" t="str">
        <f>VLOOKUP(C3,sites!$B$3:$E$23,2,0)</f>
        <v>Coast_02</v>
      </c>
      <c r="E3" s="53">
        <f>VLOOKUP(C3,sites!$B$3:$E$23,3,0)</f>
        <v>18.566099999999999</v>
      </c>
      <c r="F3" s="53">
        <f>VLOOKUP(C3,sites!$B$3:$E$23,4,0)</f>
        <v>-72.564863000000003</v>
      </c>
      <c r="G3" s="60">
        <v>0</v>
      </c>
      <c r="H3" s="47">
        <v>42752</v>
      </c>
    </row>
    <row r="4" spans="2:8" x14ac:dyDescent="0.25">
      <c r="B4" s="14">
        <f t="shared" ref="B4:B67" si="0">IF(C4="","",B3+1)</f>
        <v>3</v>
      </c>
      <c r="C4" s="14">
        <v>3</v>
      </c>
      <c r="D4" s="14" t="str">
        <f>VLOOKUP(C4,sites!$B$3:$E$23,2,0)</f>
        <v>Coast_03</v>
      </c>
      <c r="E4" s="53">
        <f>VLOOKUP(C4,sites!$B$3:$E$23,3,0)</f>
        <v>18.565470999999999</v>
      </c>
      <c r="F4" s="53">
        <f>VLOOKUP(C4,sites!$B$3:$E$23,4,0)</f>
        <v>-72.582783000000006</v>
      </c>
      <c r="G4" s="60">
        <v>0</v>
      </c>
      <c r="H4" s="47">
        <v>42752</v>
      </c>
    </row>
    <row r="5" spans="2:8" x14ac:dyDescent="0.25">
      <c r="B5" s="14">
        <f t="shared" si="0"/>
        <v>4</v>
      </c>
      <c r="C5" s="14">
        <v>4</v>
      </c>
      <c r="D5" s="14" t="str">
        <f>VLOOKUP(C5,sites!$B$3:$E$23,2,0)</f>
        <v>Coast_04</v>
      </c>
      <c r="E5" s="53">
        <f>VLOOKUP(C5,sites!$B$3:$E$23,3,0)</f>
        <v>18.557523</v>
      </c>
      <c r="F5" s="53">
        <f>VLOOKUP(C5,sites!$B$3:$E$23,4,0)</f>
        <v>-72.612148000000005</v>
      </c>
      <c r="G5" s="60">
        <v>0</v>
      </c>
      <c r="H5" s="47">
        <v>42752</v>
      </c>
    </row>
    <row r="6" spans="2:8" x14ac:dyDescent="0.25">
      <c r="B6" s="14">
        <f t="shared" si="0"/>
        <v>5</v>
      </c>
      <c r="C6" s="14">
        <v>5</v>
      </c>
      <c r="D6" s="14" t="str">
        <f>VLOOKUP(C6,sites!$B$3:$E$23,2,0)</f>
        <v>Coast_05</v>
      </c>
      <c r="E6" s="53">
        <f>VLOOKUP(C6,sites!$B$3:$E$23,3,0)</f>
        <v>18.550286</v>
      </c>
      <c r="F6" s="53">
        <f>VLOOKUP(C6,sites!$B$3:$E$23,4,0)</f>
        <v>-72.627656999999999</v>
      </c>
      <c r="G6" s="60">
        <v>0</v>
      </c>
      <c r="H6" s="47">
        <v>42752</v>
      </c>
    </row>
    <row r="7" spans="2:8" x14ac:dyDescent="0.25">
      <c r="B7" s="14">
        <f t="shared" si="0"/>
        <v>6</v>
      </c>
      <c r="C7" s="14">
        <v>6</v>
      </c>
      <c r="D7" s="14" t="str">
        <f>VLOOKUP(C7,sites!$B$3:$E$23,2,0)</f>
        <v>Coast_06</v>
      </c>
      <c r="E7" s="53">
        <f>VLOOKUP(C7,sites!$B$3:$E$23,3,0)</f>
        <v>18.524695999999999</v>
      </c>
      <c r="F7" s="53">
        <f>VLOOKUP(C7,sites!$B$3:$E$23,4,0)</f>
        <v>-72.653233</v>
      </c>
      <c r="G7" s="60">
        <v>0</v>
      </c>
      <c r="H7" s="47">
        <v>42752</v>
      </c>
    </row>
    <row r="8" spans="2:8" x14ac:dyDescent="0.25">
      <c r="B8" s="14">
        <f t="shared" si="0"/>
        <v>7</v>
      </c>
      <c r="C8" s="14">
        <v>7</v>
      </c>
      <c r="D8" s="14" t="str">
        <f>VLOOKUP(C8,sites!$B$3:$E$23,2,0)</f>
        <v>Coast_07</v>
      </c>
      <c r="E8" s="53">
        <f>VLOOKUP(C8,sites!$B$3:$E$23,3,0)</f>
        <v>18.493656000000001</v>
      </c>
      <c r="F8" s="53">
        <f>VLOOKUP(C8,sites!$B$3:$E$23,4,0)</f>
        <v>-72.662737000000007</v>
      </c>
      <c r="G8" s="60">
        <v>0</v>
      </c>
      <c r="H8" s="47">
        <v>42752</v>
      </c>
    </row>
    <row r="9" spans="2:8" x14ac:dyDescent="0.25">
      <c r="B9" s="14">
        <f t="shared" si="0"/>
        <v>8</v>
      </c>
      <c r="C9" s="14">
        <v>8</v>
      </c>
      <c r="D9" s="14" t="str">
        <f>VLOOKUP(C9,sites!$B$3:$E$23,2,0)</f>
        <v>Coast_08</v>
      </c>
      <c r="E9" s="53">
        <f>VLOOKUP(C9,sites!$B$3:$E$23,3,0)</f>
        <v>18.466533999999999</v>
      </c>
      <c r="F9" s="53">
        <f>VLOOKUP(C9,sites!$B$3:$E$23,4,0)</f>
        <v>-72.673056000000003</v>
      </c>
      <c r="G9" s="60">
        <v>0</v>
      </c>
      <c r="H9" s="47">
        <v>42752</v>
      </c>
    </row>
    <row r="10" spans="2:8" x14ac:dyDescent="0.25">
      <c r="B10" s="14">
        <f t="shared" si="0"/>
        <v>9</v>
      </c>
      <c r="C10" s="14">
        <v>9</v>
      </c>
      <c r="D10" s="14" t="str">
        <f>VLOOKUP(C10,sites!$B$3:$E$23,2,0)</f>
        <v>Coast_09</v>
      </c>
      <c r="E10" s="53">
        <f>VLOOKUP(C10,sites!$B$3:$E$23,3,0)</f>
        <v>18.445995</v>
      </c>
      <c r="F10" s="53">
        <f>VLOOKUP(C10,sites!$B$3:$E$23,4,0)</f>
        <v>-72.688500000000005</v>
      </c>
      <c r="G10" s="60">
        <v>0</v>
      </c>
      <c r="H10" s="47">
        <v>42752</v>
      </c>
    </row>
    <row r="11" spans="2:8" x14ac:dyDescent="0.25">
      <c r="B11" s="14">
        <f t="shared" si="0"/>
        <v>10</v>
      </c>
      <c r="C11" s="14">
        <v>10</v>
      </c>
      <c r="D11" s="14" t="str">
        <f>VLOOKUP(C11,sites!$B$3:$E$23,2,0)</f>
        <v>Well_01_RueLavandiere</v>
      </c>
      <c r="E11" s="53">
        <f>VLOOKUP(C11,sites!$B$3:$E$23,3,0)</f>
        <v>18.511023999999999</v>
      </c>
      <c r="F11" s="53">
        <f>VLOOKUP(C11,sites!$B$3:$E$23,4,0)</f>
        <v>-72.636078999999995</v>
      </c>
      <c r="G11" s="62">
        <f>data!F$6</f>
        <v>14.940199999999999</v>
      </c>
      <c r="H11" s="47">
        <v>42752</v>
      </c>
    </row>
    <row r="12" spans="2:8" x14ac:dyDescent="0.25">
      <c r="B12" s="14">
        <f t="shared" si="0"/>
        <v>11</v>
      </c>
      <c r="C12" s="14">
        <v>11</v>
      </c>
      <c r="D12" s="14" t="str">
        <f>VLOOKUP(C12,sites!$B$3:$E$23,2,0)</f>
        <v>Well_02_Beloc</v>
      </c>
      <c r="E12" s="53">
        <f>VLOOKUP(C12,sites!$B$3:$E$23,3,0)</f>
        <v>18.475923000000002</v>
      </c>
      <c r="F12" s="53">
        <f>VLOOKUP(C12,sites!$B$3:$E$23,4,0)</f>
        <v>-72.654161000000002</v>
      </c>
      <c r="G12" s="62">
        <f>data!I$6</f>
        <v>12.4712</v>
      </c>
      <c r="H12" s="47">
        <v>42752</v>
      </c>
    </row>
    <row r="13" spans="2:8" x14ac:dyDescent="0.25">
      <c r="B13" s="14">
        <f t="shared" si="0"/>
        <v>12</v>
      </c>
      <c r="C13" s="14">
        <v>12</v>
      </c>
      <c r="D13" s="14" t="str">
        <f>VLOOKUP(C13,sites!$B$3:$E$23,2,0)</f>
        <v>Well_03_LaCule</v>
      </c>
      <c r="E13" s="53">
        <f>VLOOKUP(C13,sites!$B$3:$E$23,3,0)</f>
        <v>18.452857999999999</v>
      </c>
      <c r="F13" s="53">
        <f>VLOOKUP(C13,sites!$B$3:$E$23,4,0)</f>
        <v>-72.657596999999996</v>
      </c>
      <c r="G13" s="62">
        <f>data!L$6</f>
        <v>16.607600000000001</v>
      </c>
      <c r="H13" s="47">
        <v>42752</v>
      </c>
    </row>
    <row r="14" spans="2:8" x14ac:dyDescent="0.25">
      <c r="B14" s="14">
        <f t="shared" si="0"/>
        <v>13</v>
      </c>
      <c r="C14" s="14">
        <v>13</v>
      </c>
      <c r="D14" s="14" t="str">
        <f>VLOOKUP(C14,sites!$B$3:$E$23,2,0)</f>
        <v>Well_04_CarrefourDefort</v>
      </c>
      <c r="E14" s="53">
        <f>VLOOKUP(C14,sites!$B$3:$E$23,3,0)</f>
        <v>18.458349999999999</v>
      </c>
      <c r="F14" s="53">
        <f>VLOOKUP(C14,sites!$B$3:$E$23,4,0)</f>
        <v>-72.628933000000004</v>
      </c>
      <c r="G14" s="62">
        <f>data!O$6</f>
        <v>37.994200000000006</v>
      </c>
      <c r="H14" s="47">
        <v>42752</v>
      </c>
    </row>
    <row r="15" spans="2:8" x14ac:dyDescent="0.25">
      <c r="B15" s="14">
        <f t="shared" si="0"/>
        <v>14</v>
      </c>
      <c r="C15" s="14">
        <v>14</v>
      </c>
      <c r="D15" s="14" t="str">
        <f>VLOOKUP(C15,sites!$B$3:$E$23,2,0)</f>
        <v>Well_05_CorailDeMer</v>
      </c>
      <c r="E15" s="53">
        <f>VLOOKUP(C15,sites!$B$3:$E$23,3,0)</f>
        <v>18.463249999999999</v>
      </c>
      <c r="F15" s="53">
        <f>VLOOKUP(C15,sites!$B$3:$E$23,4,0)</f>
        <v>-72.602549999999994</v>
      </c>
      <c r="G15" s="62">
        <f>data!R$6</f>
        <v>38.258200000000002</v>
      </c>
      <c r="H15" s="47">
        <v>42752</v>
      </c>
    </row>
    <row r="16" spans="2:8" x14ac:dyDescent="0.25">
      <c r="B16" s="14">
        <f t="shared" si="0"/>
        <v>15</v>
      </c>
      <c r="C16" s="14">
        <v>15</v>
      </c>
      <c r="D16" s="14" t="str">
        <f>VLOOKUP(C16,sites!$B$3:$E$23,2,0)</f>
        <v>Well_06_Morel</v>
      </c>
      <c r="E16" s="53">
        <f>VLOOKUP(C16,sites!$B$3:$E$23,3,0)</f>
        <v>18.482683000000002</v>
      </c>
      <c r="F16" s="53">
        <f>VLOOKUP(C16,sites!$B$3:$E$23,4,0)</f>
        <v>-72.63185</v>
      </c>
      <c r="G16" s="62">
        <f>data!U$6</f>
        <v>24.4376</v>
      </c>
      <c r="H16" s="47">
        <v>42752</v>
      </c>
    </row>
    <row r="17" spans="2:8" x14ac:dyDescent="0.25">
      <c r="B17" s="14">
        <f t="shared" si="0"/>
        <v>16</v>
      </c>
      <c r="C17" s="14">
        <v>16</v>
      </c>
      <c r="D17" s="14" t="str">
        <f>VLOOKUP(C17,sites!$B$3:$E$23,2,0)</f>
        <v>Well_07_RteDarbonne</v>
      </c>
      <c r="E17" s="53">
        <f>VLOOKUP(C17,sites!$B$3:$E$23,3,0)</f>
        <v>18.501767000000001</v>
      </c>
      <c r="F17" s="53">
        <f>VLOOKUP(C17,sites!$B$3:$E$23,4,0)</f>
        <v>-72.610282999999995</v>
      </c>
      <c r="G17" s="62">
        <f>data!X$6</f>
        <v>24.994199999999999</v>
      </c>
      <c r="H17" s="47">
        <v>42752</v>
      </c>
    </row>
    <row r="18" spans="2:8" x14ac:dyDescent="0.25">
      <c r="B18" s="14">
        <f t="shared" si="0"/>
        <v>17</v>
      </c>
      <c r="C18" s="14">
        <v>17</v>
      </c>
      <c r="D18" s="14" t="str">
        <f>VLOOKUP(C18,sites!$B$3:$E$23,2,0)</f>
        <v>Well_08_RteBelvald</v>
      </c>
      <c r="E18" s="53">
        <f>VLOOKUP(C18,sites!$B$3:$E$23,3,0)</f>
        <v>18.534600000000001</v>
      </c>
      <c r="F18" s="53">
        <f>VLOOKUP(C18,sites!$B$3:$E$23,4,0)</f>
        <v>-72.619299999999996</v>
      </c>
      <c r="G18" s="62">
        <f>data!AA$6</f>
        <v>12.439800000000002</v>
      </c>
      <c r="H18" s="47">
        <v>42752</v>
      </c>
    </row>
    <row r="19" spans="2:8" x14ac:dyDescent="0.25">
      <c r="B19" s="14">
        <f t="shared" si="0"/>
        <v>18</v>
      </c>
      <c r="C19" s="14">
        <v>18</v>
      </c>
      <c r="D19" s="14" t="str">
        <f>VLOOKUP(C19,sites!$B$3:$E$23,2,0)</f>
        <v>Well_09_RteDeBire</v>
      </c>
      <c r="E19" s="53">
        <f>VLOOKUP(C19,sites!$B$3:$E$23,3,0)</f>
        <v>18.545783</v>
      </c>
      <c r="F19" s="53">
        <f>VLOOKUP(C19,sites!$B$3:$E$23,4,0)</f>
        <v>-72.583816999999996</v>
      </c>
      <c r="G19" s="62">
        <f>data!AD$6</f>
        <v>4.0701999999999998</v>
      </c>
      <c r="H19" s="47">
        <v>42752</v>
      </c>
    </row>
    <row r="20" spans="2:8" x14ac:dyDescent="0.25">
      <c r="B20" s="14">
        <f t="shared" si="0"/>
        <v>19</v>
      </c>
      <c r="C20" s="14">
        <v>19</v>
      </c>
      <c r="D20" s="14" t="str">
        <f>VLOOKUP(C20,sites!$B$3:$E$23,2,0)</f>
        <v>Well_10_Douane</v>
      </c>
      <c r="E20" s="53">
        <f>VLOOKUP(C20,sites!$B$3:$E$23,3,0)</f>
        <v>18.52955</v>
      </c>
      <c r="F20" s="53">
        <f>VLOOKUP(C20,sites!$B$3:$E$23,4,0)</f>
        <v>-72.571449999999999</v>
      </c>
      <c r="G20" s="62">
        <f>data!AG$6</f>
        <v>38.603200000000001</v>
      </c>
      <c r="H20" s="47">
        <v>42752</v>
      </c>
    </row>
    <row r="21" spans="2:8" x14ac:dyDescent="0.25">
      <c r="B21" s="14">
        <f t="shared" si="0"/>
        <v>20</v>
      </c>
      <c r="C21" s="14">
        <v>20</v>
      </c>
      <c r="D21" s="14" t="str">
        <f>VLOOKUP(C21,sites!$B$3:$E$23,2,0)</f>
        <v>Well_11_Sigueneau</v>
      </c>
      <c r="E21" s="53">
        <f>VLOOKUP(C21,sites!$B$3:$E$23,3,0)</f>
        <v>18.519200000000001</v>
      </c>
      <c r="F21" s="53">
        <f>VLOOKUP(C21,sites!$B$3:$E$23,4,0)</f>
        <v>-72.590716999999998</v>
      </c>
      <c r="G21" s="62">
        <f>data!AJ$6</f>
        <v>19.561799999999998</v>
      </c>
      <c r="H21" s="47">
        <v>42752</v>
      </c>
    </row>
    <row r="22" spans="2:8" x14ac:dyDescent="0.25">
      <c r="B22" s="39">
        <f t="shared" si="0"/>
        <v>21</v>
      </c>
      <c r="C22" s="39">
        <v>1</v>
      </c>
      <c r="D22" s="39" t="str">
        <f>VLOOKUP(C22,sites!$B$3:$E$23,2,0)</f>
        <v>Coast_01</v>
      </c>
      <c r="E22" s="57">
        <f>VLOOKUP(C22,sites!$B$3:$E$23,3,0)</f>
        <v>18.551702800000001</v>
      </c>
      <c r="F22" s="57">
        <f>VLOOKUP(C22,sites!$B$3:$E$23,4,0)</f>
        <v>-72.546805599999999</v>
      </c>
      <c r="G22" s="60">
        <v>0</v>
      </c>
      <c r="H22" s="61">
        <v>42759</v>
      </c>
    </row>
    <row r="23" spans="2:8" x14ac:dyDescent="0.25">
      <c r="B23" s="39">
        <f t="shared" si="0"/>
        <v>22</v>
      </c>
      <c r="C23" s="39">
        <v>2</v>
      </c>
      <c r="D23" s="39" t="str">
        <f>VLOOKUP(C23,sites!$B$3:$E$23,2,0)</f>
        <v>Coast_02</v>
      </c>
      <c r="E23" s="57">
        <f>VLOOKUP(C23,sites!$B$3:$E$23,3,0)</f>
        <v>18.566099999999999</v>
      </c>
      <c r="F23" s="57">
        <f>VLOOKUP(C23,sites!$B$3:$E$23,4,0)</f>
        <v>-72.564863000000003</v>
      </c>
      <c r="G23" s="60">
        <v>0</v>
      </c>
      <c r="H23" s="61">
        <v>42759</v>
      </c>
    </row>
    <row r="24" spans="2:8" x14ac:dyDescent="0.25">
      <c r="B24" s="39">
        <f t="shared" si="0"/>
        <v>23</v>
      </c>
      <c r="C24" s="39">
        <v>3</v>
      </c>
      <c r="D24" s="39" t="str">
        <f>VLOOKUP(C24,sites!$B$3:$E$23,2,0)</f>
        <v>Coast_03</v>
      </c>
      <c r="E24" s="57">
        <f>VLOOKUP(C24,sites!$B$3:$E$23,3,0)</f>
        <v>18.565470999999999</v>
      </c>
      <c r="F24" s="57">
        <f>VLOOKUP(C24,sites!$B$3:$E$23,4,0)</f>
        <v>-72.582783000000006</v>
      </c>
      <c r="G24" s="60">
        <v>0</v>
      </c>
      <c r="H24" s="61">
        <v>42759</v>
      </c>
    </row>
    <row r="25" spans="2:8" x14ac:dyDescent="0.25">
      <c r="B25" s="39">
        <f t="shared" si="0"/>
        <v>24</v>
      </c>
      <c r="C25" s="39">
        <v>4</v>
      </c>
      <c r="D25" s="39" t="str">
        <f>VLOOKUP(C25,sites!$B$3:$E$23,2,0)</f>
        <v>Coast_04</v>
      </c>
      <c r="E25" s="57">
        <f>VLOOKUP(C25,sites!$B$3:$E$23,3,0)</f>
        <v>18.557523</v>
      </c>
      <c r="F25" s="57">
        <f>VLOOKUP(C25,sites!$B$3:$E$23,4,0)</f>
        <v>-72.612148000000005</v>
      </c>
      <c r="G25" s="60">
        <v>0</v>
      </c>
      <c r="H25" s="61">
        <v>42759</v>
      </c>
    </row>
    <row r="26" spans="2:8" x14ac:dyDescent="0.25">
      <c r="B26" s="39">
        <f t="shared" si="0"/>
        <v>25</v>
      </c>
      <c r="C26" s="39">
        <v>5</v>
      </c>
      <c r="D26" s="39" t="str">
        <f>VLOOKUP(C26,sites!$B$3:$E$23,2,0)</f>
        <v>Coast_05</v>
      </c>
      <c r="E26" s="57">
        <f>VLOOKUP(C26,sites!$B$3:$E$23,3,0)</f>
        <v>18.550286</v>
      </c>
      <c r="F26" s="57">
        <f>VLOOKUP(C26,sites!$B$3:$E$23,4,0)</f>
        <v>-72.627656999999999</v>
      </c>
      <c r="G26" s="60">
        <v>0</v>
      </c>
      <c r="H26" s="61">
        <v>42759</v>
      </c>
    </row>
    <row r="27" spans="2:8" x14ac:dyDescent="0.25">
      <c r="B27" s="39">
        <f t="shared" si="0"/>
        <v>26</v>
      </c>
      <c r="C27" s="39">
        <v>6</v>
      </c>
      <c r="D27" s="39" t="str">
        <f>VLOOKUP(C27,sites!$B$3:$E$23,2,0)</f>
        <v>Coast_06</v>
      </c>
      <c r="E27" s="57">
        <f>VLOOKUP(C27,sites!$B$3:$E$23,3,0)</f>
        <v>18.524695999999999</v>
      </c>
      <c r="F27" s="57">
        <f>VLOOKUP(C27,sites!$B$3:$E$23,4,0)</f>
        <v>-72.653233</v>
      </c>
      <c r="G27" s="60">
        <v>0</v>
      </c>
      <c r="H27" s="61">
        <v>42759</v>
      </c>
    </row>
    <row r="28" spans="2:8" x14ac:dyDescent="0.25">
      <c r="B28" s="39">
        <f t="shared" si="0"/>
        <v>27</v>
      </c>
      <c r="C28" s="39">
        <v>7</v>
      </c>
      <c r="D28" s="39" t="str">
        <f>VLOOKUP(C28,sites!$B$3:$E$23,2,0)</f>
        <v>Coast_07</v>
      </c>
      <c r="E28" s="57">
        <f>VLOOKUP(C28,sites!$B$3:$E$23,3,0)</f>
        <v>18.493656000000001</v>
      </c>
      <c r="F28" s="57">
        <f>VLOOKUP(C28,sites!$B$3:$E$23,4,0)</f>
        <v>-72.662737000000007</v>
      </c>
      <c r="G28" s="60">
        <v>0</v>
      </c>
      <c r="H28" s="61">
        <v>42759</v>
      </c>
    </row>
    <row r="29" spans="2:8" x14ac:dyDescent="0.25">
      <c r="B29" s="39">
        <f t="shared" si="0"/>
        <v>28</v>
      </c>
      <c r="C29" s="39">
        <v>8</v>
      </c>
      <c r="D29" s="39" t="str">
        <f>VLOOKUP(C29,sites!$B$3:$E$23,2,0)</f>
        <v>Coast_08</v>
      </c>
      <c r="E29" s="57">
        <f>VLOOKUP(C29,sites!$B$3:$E$23,3,0)</f>
        <v>18.466533999999999</v>
      </c>
      <c r="F29" s="57">
        <f>VLOOKUP(C29,sites!$B$3:$E$23,4,0)</f>
        <v>-72.673056000000003</v>
      </c>
      <c r="G29" s="60">
        <v>0</v>
      </c>
      <c r="H29" s="61">
        <v>42759</v>
      </c>
    </row>
    <row r="30" spans="2:8" x14ac:dyDescent="0.25">
      <c r="B30" s="39">
        <f t="shared" si="0"/>
        <v>29</v>
      </c>
      <c r="C30" s="39">
        <v>9</v>
      </c>
      <c r="D30" s="39" t="str">
        <f>VLOOKUP(C30,sites!$B$3:$E$23,2,0)</f>
        <v>Coast_09</v>
      </c>
      <c r="E30" s="57">
        <f>VLOOKUP(C30,sites!$B$3:$E$23,3,0)</f>
        <v>18.445995</v>
      </c>
      <c r="F30" s="57">
        <f>VLOOKUP(C30,sites!$B$3:$E$23,4,0)</f>
        <v>-72.688500000000005</v>
      </c>
      <c r="G30" s="60">
        <v>0</v>
      </c>
      <c r="H30" s="61">
        <v>42759</v>
      </c>
    </row>
    <row r="31" spans="2:8" x14ac:dyDescent="0.25">
      <c r="B31" s="39">
        <f t="shared" si="0"/>
        <v>30</v>
      </c>
      <c r="C31" s="39">
        <v>10</v>
      </c>
      <c r="D31" s="39" t="str">
        <f>VLOOKUP(C31,sites!$B$3:$E$23,2,0)</f>
        <v>Well_01_RueLavandiere</v>
      </c>
      <c r="E31" s="57">
        <f>VLOOKUP(C31,sites!$B$3:$E$23,3,0)</f>
        <v>18.511023999999999</v>
      </c>
      <c r="F31" s="57">
        <f>VLOOKUP(C31,sites!$B$3:$E$23,4,0)</f>
        <v>-72.636078999999995</v>
      </c>
      <c r="G31" s="62">
        <f>data!F$7</f>
        <v>14.965599999999998</v>
      </c>
      <c r="H31" s="61">
        <v>42759</v>
      </c>
    </row>
    <row r="32" spans="2:8" x14ac:dyDescent="0.25">
      <c r="B32" s="39">
        <f t="shared" si="0"/>
        <v>31</v>
      </c>
      <c r="C32" s="39">
        <v>11</v>
      </c>
      <c r="D32" s="39" t="str">
        <f>VLOOKUP(C32,sites!$B$3:$E$23,2,0)</f>
        <v>Well_02_Beloc</v>
      </c>
      <c r="E32" s="57">
        <f>VLOOKUP(C32,sites!$B$3:$E$23,3,0)</f>
        <v>18.475923000000002</v>
      </c>
      <c r="F32" s="57">
        <f>VLOOKUP(C32,sites!$B$3:$E$23,4,0)</f>
        <v>-72.654161000000002</v>
      </c>
      <c r="G32" s="62">
        <f>data!I$7</f>
        <v>12.369599999999998</v>
      </c>
      <c r="H32" s="61">
        <v>42759</v>
      </c>
    </row>
    <row r="33" spans="2:8" x14ac:dyDescent="0.25">
      <c r="B33" s="39">
        <f t="shared" si="0"/>
        <v>32</v>
      </c>
      <c r="C33" s="39">
        <v>12</v>
      </c>
      <c r="D33" s="39" t="str">
        <f>VLOOKUP(C33,sites!$B$3:$E$23,2,0)</f>
        <v>Well_03_LaCule</v>
      </c>
      <c r="E33" s="57">
        <f>VLOOKUP(C33,sites!$B$3:$E$23,3,0)</f>
        <v>18.452857999999999</v>
      </c>
      <c r="F33" s="57">
        <f>VLOOKUP(C33,sites!$B$3:$E$23,4,0)</f>
        <v>-72.657596999999996</v>
      </c>
      <c r="G33" s="62">
        <f>data!L$7</f>
        <v>16.4298</v>
      </c>
      <c r="H33" s="61">
        <v>42759</v>
      </c>
    </row>
    <row r="34" spans="2:8" x14ac:dyDescent="0.25">
      <c r="B34" s="39">
        <f t="shared" si="0"/>
        <v>33</v>
      </c>
      <c r="C34" s="39">
        <v>13</v>
      </c>
      <c r="D34" s="39" t="str">
        <f>VLOOKUP(C34,sites!$B$3:$E$23,2,0)</f>
        <v>Well_04_CarrefourDefort</v>
      </c>
      <c r="E34" s="57">
        <f>VLOOKUP(C34,sites!$B$3:$E$23,3,0)</f>
        <v>18.458349999999999</v>
      </c>
      <c r="F34" s="57">
        <f>VLOOKUP(C34,sites!$B$3:$E$23,4,0)</f>
        <v>-72.628933000000004</v>
      </c>
      <c r="G34" s="62">
        <f>data!O$7</f>
        <v>37.943400000000004</v>
      </c>
      <c r="H34" s="61">
        <v>42759</v>
      </c>
    </row>
    <row r="35" spans="2:8" x14ac:dyDescent="0.25">
      <c r="B35" s="39">
        <f t="shared" si="0"/>
        <v>34</v>
      </c>
      <c r="C35" s="39">
        <v>14</v>
      </c>
      <c r="D35" s="39" t="str">
        <f>VLOOKUP(C35,sites!$B$3:$E$23,2,0)</f>
        <v>Well_05_CorailDeMer</v>
      </c>
      <c r="E35" s="57">
        <f>VLOOKUP(C35,sites!$B$3:$E$23,3,0)</f>
        <v>18.463249999999999</v>
      </c>
      <c r="F35" s="57">
        <f>VLOOKUP(C35,sites!$B$3:$E$23,4,0)</f>
        <v>-72.602549999999994</v>
      </c>
      <c r="G35" s="62">
        <f>data!R$7</f>
        <v>38.258200000000002</v>
      </c>
      <c r="H35" s="61">
        <v>42759</v>
      </c>
    </row>
    <row r="36" spans="2:8" x14ac:dyDescent="0.25">
      <c r="B36" s="39">
        <f t="shared" si="0"/>
        <v>35</v>
      </c>
      <c r="C36" s="39">
        <v>15</v>
      </c>
      <c r="D36" s="39" t="str">
        <f>VLOOKUP(C36,sites!$B$3:$E$23,2,0)</f>
        <v>Well_06_Morel</v>
      </c>
      <c r="E36" s="57">
        <f>VLOOKUP(C36,sites!$B$3:$E$23,3,0)</f>
        <v>18.482683000000002</v>
      </c>
      <c r="F36" s="57">
        <f>VLOOKUP(C36,sites!$B$3:$E$23,4,0)</f>
        <v>-72.63185</v>
      </c>
      <c r="G36" s="62">
        <f>data!U$7</f>
        <v>24.4376</v>
      </c>
      <c r="H36" s="61">
        <v>42759</v>
      </c>
    </row>
    <row r="37" spans="2:8" x14ac:dyDescent="0.25">
      <c r="B37" s="39">
        <f t="shared" si="0"/>
        <v>36</v>
      </c>
      <c r="C37" s="39">
        <v>16</v>
      </c>
      <c r="D37" s="39" t="str">
        <f>VLOOKUP(C37,sites!$B$3:$E$23,2,0)</f>
        <v>Well_07_RteDarbonne</v>
      </c>
      <c r="E37" s="57">
        <f>VLOOKUP(C37,sites!$B$3:$E$23,3,0)</f>
        <v>18.501767000000001</v>
      </c>
      <c r="F37" s="57">
        <f>VLOOKUP(C37,sites!$B$3:$E$23,4,0)</f>
        <v>-72.610282999999995</v>
      </c>
      <c r="G37" s="62">
        <f>data!X$7</f>
        <v>24.536999999999999</v>
      </c>
      <c r="H37" s="61">
        <v>42759</v>
      </c>
    </row>
    <row r="38" spans="2:8" x14ac:dyDescent="0.25">
      <c r="B38" s="39">
        <f t="shared" si="0"/>
        <v>37</v>
      </c>
      <c r="C38" s="39">
        <v>17</v>
      </c>
      <c r="D38" s="39" t="str">
        <f>VLOOKUP(C38,sites!$B$3:$E$23,2,0)</f>
        <v>Well_08_RteBelvald</v>
      </c>
      <c r="E38" s="57">
        <f>VLOOKUP(C38,sites!$B$3:$E$23,3,0)</f>
        <v>18.534600000000001</v>
      </c>
      <c r="F38" s="57">
        <f>VLOOKUP(C38,sites!$B$3:$E$23,4,0)</f>
        <v>-72.619299999999996</v>
      </c>
      <c r="G38" s="62">
        <f>data!AA$7</f>
        <v>12.643000000000001</v>
      </c>
      <c r="H38" s="61">
        <v>42759</v>
      </c>
    </row>
    <row r="39" spans="2:8" x14ac:dyDescent="0.25">
      <c r="B39" s="39">
        <f t="shared" si="0"/>
        <v>38</v>
      </c>
      <c r="C39" s="39">
        <v>18</v>
      </c>
      <c r="D39" s="39" t="str">
        <f>VLOOKUP(C39,sites!$B$3:$E$23,2,0)</f>
        <v>Well_09_RteDeBire</v>
      </c>
      <c r="E39" s="57">
        <f>VLOOKUP(C39,sites!$B$3:$E$23,3,0)</f>
        <v>18.545783</v>
      </c>
      <c r="F39" s="57">
        <f>VLOOKUP(C39,sites!$B$3:$E$23,4,0)</f>
        <v>-72.583816999999996</v>
      </c>
      <c r="G39" s="62">
        <f>data!AD$7</f>
        <v>3.8670000000000009</v>
      </c>
      <c r="H39" s="61">
        <v>42759</v>
      </c>
    </row>
    <row r="40" spans="2:8" x14ac:dyDescent="0.25">
      <c r="B40" s="39">
        <f t="shared" si="0"/>
        <v>39</v>
      </c>
      <c r="C40" s="39">
        <v>19</v>
      </c>
      <c r="D40" s="39" t="str">
        <f>VLOOKUP(C40,sites!$B$3:$E$23,2,0)</f>
        <v>Well_10_Douane</v>
      </c>
      <c r="E40" s="57">
        <f>VLOOKUP(C40,sites!$B$3:$E$23,3,0)</f>
        <v>18.52955</v>
      </c>
      <c r="F40" s="57">
        <f>VLOOKUP(C40,sites!$B$3:$E$23,4,0)</f>
        <v>-72.571449999999999</v>
      </c>
      <c r="G40" s="62">
        <f>data!AG$7</f>
        <v>38.146000000000001</v>
      </c>
      <c r="H40" s="61">
        <v>42759</v>
      </c>
    </row>
    <row r="41" spans="2:8" x14ac:dyDescent="0.25">
      <c r="B41" s="39">
        <f t="shared" si="0"/>
        <v>40</v>
      </c>
      <c r="C41" s="39">
        <v>20</v>
      </c>
      <c r="D41" s="39" t="str">
        <f>VLOOKUP(C41,sites!$B$3:$E$23,2,0)</f>
        <v>Well_11_Sigueneau</v>
      </c>
      <c r="E41" s="57">
        <f>VLOOKUP(C41,sites!$B$3:$E$23,3,0)</f>
        <v>18.519200000000001</v>
      </c>
      <c r="F41" s="57">
        <f>VLOOKUP(C41,sites!$B$3:$E$23,4,0)</f>
        <v>-72.590716999999998</v>
      </c>
      <c r="G41" s="62">
        <f>data!AJ$7</f>
        <v>19.510999999999996</v>
      </c>
      <c r="H41" s="61">
        <v>42759</v>
      </c>
    </row>
    <row r="42" spans="2:8" x14ac:dyDescent="0.25">
      <c r="B42" s="14">
        <f t="shared" si="0"/>
        <v>41</v>
      </c>
      <c r="C42" s="39">
        <v>1</v>
      </c>
      <c r="D42" s="39" t="str">
        <f>VLOOKUP(C42,sites!$B$3:$E$23,2,0)</f>
        <v>Coast_01</v>
      </c>
      <c r="E42" s="57">
        <f>VLOOKUP(C42,sites!$B$3:$E$23,3,0)</f>
        <v>18.551702800000001</v>
      </c>
      <c r="F42" s="57">
        <f>VLOOKUP(C42,sites!$B$3:$E$23,4,0)</f>
        <v>-72.546805599999999</v>
      </c>
      <c r="G42" s="60">
        <v>0</v>
      </c>
      <c r="H42" s="47">
        <v>42766</v>
      </c>
    </row>
    <row r="43" spans="2:8" x14ac:dyDescent="0.25">
      <c r="B43" s="14">
        <f t="shared" si="0"/>
        <v>42</v>
      </c>
      <c r="C43" s="39">
        <v>2</v>
      </c>
      <c r="D43" s="39" t="str">
        <f>VLOOKUP(C43,sites!$B$3:$E$23,2,0)</f>
        <v>Coast_02</v>
      </c>
      <c r="E43" s="57">
        <f>VLOOKUP(C43,sites!$B$3:$E$23,3,0)</f>
        <v>18.566099999999999</v>
      </c>
      <c r="F43" s="57">
        <f>VLOOKUP(C43,sites!$B$3:$E$23,4,0)</f>
        <v>-72.564863000000003</v>
      </c>
      <c r="G43" s="60">
        <v>0</v>
      </c>
      <c r="H43" s="47">
        <v>42766</v>
      </c>
    </row>
    <row r="44" spans="2:8" x14ac:dyDescent="0.25">
      <c r="B44" s="14">
        <f t="shared" si="0"/>
        <v>43</v>
      </c>
      <c r="C44" s="39">
        <v>3</v>
      </c>
      <c r="D44" s="39" t="str">
        <f>VLOOKUP(C44,sites!$B$3:$E$23,2,0)</f>
        <v>Coast_03</v>
      </c>
      <c r="E44" s="57">
        <f>VLOOKUP(C44,sites!$B$3:$E$23,3,0)</f>
        <v>18.565470999999999</v>
      </c>
      <c r="F44" s="57">
        <f>VLOOKUP(C44,sites!$B$3:$E$23,4,0)</f>
        <v>-72.582783000000006</v>
      </c>
      <c r="G44" s="60">
        <v>0</v>
      </c>
      <c r="H44" s="47">
        <v>42766</v>
      </c>
    </row>
    <row r="45" spans="2:8" x14ac:dyDescent="0.25">
      <c r="B45" s="14">
        <f t="shared" si="0"/>
        <v>44</v>
      </c>
      <c r="C45" s="39">
        <v>4</v>
      </c>
      <c r="D45" s="39" t="str">
        <f>VLOOKUP(C45,sites!$B$3:$E$23,2,0)</f>
        <v>Coast_04</v>
      </c>
      <c r="E45" s="57">
        <f>VLOOKUP(C45,sites!$B$3:$E$23,3,0)</f>
        <v>18.557523</v>
      </c>
      <c r="F45" s="57">
        <f>VLOOKUP(C45,sites!$B$3:$E$23,4,0)</f>
        <v>-72.612148000000005</v>
      </c>
      <c r="G45" s="60">
        <v>0</v>
      </c>
      <c r="H45" s="47">
        <v>42766</v>
      </c>
    </row>
    <row r="46" spans="2:8" x14ac:dyDescent="0.25">
      <c r="B46" s="14">
        <f t="shared" si="0"/>
        <v>45</v>
      </c>
      <c r="C46" s="39">
        <v>5</v>
      </c>
      <c r="D46" s="39" t="str">
        <f>VLOOKUP(C46,sites!$B$3:$E$23,2,0)</f>
        <v>Coast_05</v>
      </c>
      <c r="E46" s="57">
        <f>VLOOKUP(C46,sites!$B$3:$E$23,3,0)</f>
        <v>18.550286</v>
      </c>
      <c r="F46" s="57">
        <f>VLOOKUP(C46,sites!$B$3:$E$23,4,0)</f>
        <v>-72.627656999999999</v>
      </c>
      <c r="G46" s="60">
        <v>0</v>
      </c>
      <c r="H46" s="47">
        <v>42766</v>
      </c>
    </row>
    <row r="47" spans="2:8" x14ac:dyDescent="0.25">
      <c r="B47" s="14">
        <f t="shared" si="0"/>
        <v>46</v>
      </c>
      <c r="C47" s="39">
        <v>6</v>
      </c>
      <c r="D47" s="39" t="str">
        <f>VLOOKUP(C47,sites!$B$3:$E$23,2,0)</f>
        <v>Coast_06</v>
      </c>
      <c r="E47" s="57">
        <f>VLOOKUP(C47,sites!$B$3:$E$23,3,0)</f>
        <v>18.524695999999999</v>
      </c>
      <c r="F47" s="57">
        <f>VLOOKUP(C47,sites!$B$3:$E$23,4,0)</f>
        <v>-72.653233</v>
      </c>
      <c r="G47" s="60">
        <v>0</v>
      </c>
      <c r="H47" s="47">
        <v>42766</v>
      </c>
    </row>
    <row r="48" spans="2:8" x14ac:dyDescent="0.25">
      <c r="B48" s="14">
        <f t="shared" si="0"/>
        <v>47</v>
      </c>
      <c r="C48" s="39">
        <v>7</v>
      </c>
      <c r="D48" s="39" t="str">
        <f>VLOOKUP(C48,sites!$B$3:$E$23,2,0)</f>
        <v>Coast_07</v>
      </c>
      <c r="E48" s="57">
        <f>VLOOKUP(C48,sites!$B$3:$E$23,3,0)</f>
        <v>18.493656000000001</v>
      </c>
      <c r="F48" s="57">
        <f>VLOOKUP(C48,sites!$B$3:$E$23,4,0)</f>
        <v>-72.662737000000007</v>
      </c>
      <c r="G48" s="60">
        <v>0</v>
      </c>
      <c r="H48" s="47">
        <v>42766</v>
      </c>
    </row>
    <row r="49" spans="2:8" x14ac:dyDescent="0.25">
      <c r="B49" s="14">
        <f t="shared" si="0"/>
        <v>48</v>
      </c>
      <c r="C49" s="39">
        <v>8</v>
      </c>
      <c r="D49" s="39" t="str">
        <f>VLOOKUP(C49,sites!$B$3:$E$23,2,0)</f>
        <v>Coast_08</v>
      </c>
      <c r="E49" s="57">
        <f>VLOOKUP(C49,sites!$B$3:$E$23,3,0)</f>
        <v>18.466533999999999</v>
      </c>
      <c r="F49" s="57">
        <f>VLOOKUP(C49,sites!$B$3:$E$23,4,0)</f>
        <v>-72.673056000000003</v>
      </c>
      <c r="G49" s="60">
        <v>0</v>
      </c>
      <c r="H49" s="47">
        <v>42766</v>
      </c>
    </row>
    <row r="50" spans="2:8" x14ac:dyDescent="0.25">
      <c r="B50" s="14">
        <f t="shared" si="0"/>
        <v>49</v>
      </c>
      <c r="C50" s="39">
        <v>9</v>
      </c>
      <c r="D50" s="39" t="str">
        <f>VLOOKUP(C50,sites!$B$3:$E$23,2,0)</f>
        <v>Coast_09</v>
      </c>
      <c r="E50" s="57">
        <f>VLOOKUP(C50,sites!$B$3:$E$23,3,0)</f>
        <v>18.445995</v>
      </c>
      <c r="F50" s="57">
        <f>VLOOKUP(C50,sites!$B$3:$E$23,4,0)</f>
        <v>-72.688500000000005</v>
      </c>
      <c r="G50" s="60">
        <v>0</v>
      </c>
      <c r="H50" s="47">
        <v>42766</v>
      </c>
    </row>
    <row r="51" spans="2:8" x14ac:dyDescent="0.25">
      <c r="B51" s="14">
        <f t="shared" si="0"/>
        <v>50</v>
      </c>
      <c r="C51" s="39">
        <v>10</v>
      </c>
      <c r="D51" s="39" t="str">
        <f>VLOOKUP(C51,sites!$B$3:$E$23,2,0)</f>
        <v>Well_01_RueLavandiere</v>
      </c>
      <c r="E51" s="57">
        <f>VLOOKUP(C51,sites!$B$3:$E$23,3,0)</f>
        <v>18.511023999999999</v>
      </c>
      <c r="F51" s="57">
        <f>VLOOKUP(C51,sites!$B$3:$E$23,4,0)</f>
        <v>-72.636078999999995</v>
      </c>
      <c r="G51" s="62">
        <f>data!F$8</f>
        <v>14.965599999999998</v>
      </c>
      <c r="H51" s="47">
        <v>42766</v>
      </c>
    </row>
    <row r="52" spans="2:8" x14ac:dyDescent="0.25">
      <c r="B52" s="14">
        <f t="shared" si="0"/>
        <v>51</v>
      </c>
      <c r="C52" s="39">
        <v>11</v>
      </c>
      <c r="D52" s="39" t="str">
        <f>VLOOKUP(C52,sites!$B$3:$E$23,2,0)</f>
        <v>Well_02_Beloc</v>
      </c>
      <c r="E52" s="57">
        <f>VLOOKUP(C52,sites!$B$3:$E$23,3,0)</f>
        <v>18.475923000000002</v>
      </c>
      <c r="F52" s="57">
        <f>VLOOKUP(C52,sites!$B$3:$E$23,4,0)</f>
        <v>-72.654161000000002</v>
      </c>
      <c r="G52" s="62">
        <f>data!I$8</f>
        <v>12.3188</v>
      </c>
      <c r="H52" s="47">
        <v>42766</v>
      </c>
    </row>
    <row r="53" spans="2:8" x14ac:dyDescent="0.25">
      <c r="B53" s="14">
        <f t="shared" si="0"/>
        <v>52</v>
      </c>
      <c r="C53" s="39">
        <v>12</v>
      </c>
      <c r="D53" s="39" t="str">
        <f>VLOOKUP(C53,sites!$B$3:$E$23,2,0)</f>
        <v>Well_03_LaCule</v>
      </c>
      <c r="E53" s="57">
        <f>VLOOKUP(C53,sites!$B$3:$E$23,3,0)</f>
        <v>18.452857999999999</v>
      </c>
      <c r="F53" s="57">
        <f>VLOOKUP(C53,sites!$B$3:$E$23,4,0)</f>
        <v>-72.657596999999996</v>
      </c>
      <c r="G53" s="62">
        <f>data!L$8</f>
        <v>16.302800000000001</v>
      </c>
      <c r="H53" s="47">
        <v>42766</v>
      </c>
    </row>
    <row r="54" spans="2:8" s="54" customFormat="1" x14ac:dyDescent="0.25">
      <c r="B54" s="14">
        <f t="shared" si="0"/>
        <v>53</v>
      </c>
      <c r="C54" s="39">
        <v>13</v>
      </c>
      <c r="D54" s="39" t="str">
        <f>VLOOKUP(C54,sites!$B$3:$E$23,2,0)</f>
        <v>Well_04_CarrefourDefort</v>
      </c>
      <c r="E54" s="57">
        <f>VLOOKUP(C54,sites!$B$3:$E$23,3,0)</f>
        <v>18.458349999999999</v>
      </c>
      <c r="F54" s="57">
        <f>VLOOKUP(C54,sites!$B$3:$E$23,4,0)</f>
        <v>-72.628933000000004</v>
      </c>
      <c r="G54" s="62">
        <f>data!O$8</f>
        <v>37.867200000000004</v>
      </c>
      <c r="H54" s="47">
        <v>42766</v>
      </c>
    </row>
    <row r="55" spans="2:8" x14ac:dyDescent="0.25">
      <c r="B55" s="14">
        <f t="shared" si="0"/>
        <v>54</v>
      </c>
      <c r="C55" s="39">
        <v>14</v>
      </c>
      <c r="D55" s="39" t="str">
        <f>VLOOKUP(C55,sites!$B$3:$E$23,2,0)</f>
        <v>Well_05_CorailDeMer</v>
      </c>
      <c r="E55" s="57">
        <f>VLOOKUP(C55,sites!$B$3:$E$23,3,0)</f>
        <v>18.463249999999999</v>
      </c>
      <c r="F55" s="57">
        <f>VLOOKUP(C55,sites!$B$3:$E$23,4,0)</f>
        <v>-72.602549999999994</v>
      </c>
      <c r="G55" s="62">
        <f>data!R$8</f>
        <v>38.258200000000002</v>
      </c>
      <c r="H55" s="47">
        <v>42766</v>
      </c>
    </row>
    <row r="56" spans="2:8" x14ac:dyDescent="0.25">
      <c r="B56" s="14">
        <f t="shared" si="0"/>
        <v>55</v>
      </c>
      <c r="C56" s="39">
        <v>15</v>
      </c>
      <c r="D56" s="39" t="str">
        <f>VLOOKUP(C56,sites!$B$3:$E$23,2,0)</f>
        <v>Well_06_Morel</v>
      </c>
      <c r="E56" s="57">
        <f>VLOOKUP(C56,sites!$B$3:$E$23,3,0)</f>
        <v>18.482683000000002</v>
      </c>
      <c r="F56" s="57">
        <f>VLOOKUP(C56,sites!$B$3:$E$23,4,0)</f>
        <v>-72.63185</v>
      </c>
      <c r="G56" s="62">
        <f>data!U$8</f>
        <v>24.3614</v>
      </c>
      <c r="H56" s="47">
        <v>42766</v>
      </c>
    </row>
    <row r="57" spans="2:8" x14ac:dyDescent="0.25">
      <c r="B57" s="14">
        <f t="shared" si="0"/>
        <v>56</v>
      </c>
      <c r="C57" s="39">
        <v>16</v>
      </c>
      <c r="D57" s="39" t="str">
        <f>VLOOKUP(C57,sites!$B$3:$E$23,2,0)</f>
        <v>Well_07_RteDarbonne</v>
      </c>
      <c r="E57" s="57">
        <f>VLOOKUP(C57,sites!$B$3:$E$23,3,0)</f>
        <v>18.501767000000001</v>
      </c>
      <c r="F57" s="57">
        <f>VLOOKUP(C57,sites!$B$3:$E$23,4,0)</f>
        <v>-72.610282999999995</v>
      </c>
      <c r="G57" s="62">
        <f>data!X$8</f>
        <v>24.4862</v>
      </c>
      <c r="H57" s="47">
        <v>42766</v>
      </c>
    </row>
    <row r="58" spans="2:8" x14ac:dyDescent="0.25">
      <c r="B58" s="14">
        <f t="shared" si="0"/>
        <v>57</v>
      </c>
      <c r="C58" s="39">
        <v>17</v>
      </c>
      <c r="D58" s="39" t="str">
        <f>VLOOKUP(C58,sites!$B$3:$E$23,2,0)</f>
        <v>Well_08_RteBelvald</v>
      </c>
      <c r="E58" s="57">
        <f>VLOOKUP(C58,sites!$B$3:$E$23,3,0)</f>
        <v>18.534600000000001</v>
      </c>
      <c r="F58" s="57">
        <f>VLOOKUP(C58,sites!$B$3:$E$23,4,0)</f>
        <v>-72.619299999999996</v>
      </c>
      <c r="G58" s="62">
        <f>data!AA$8</f>
        <v>12.566800000000001</v>
      </c>
      <c r="H58" s="47">
        <v>42766</v>
      </c>
    </row>
    <row r="59" spans="2:8" x14ac:dyDescent="0.25">
      <c r="B59" s="14">
        <f t="shared" si="0"/>
        <v>58</v>
      </c>
      <c r="C59" s="39">
        <v>18</v>
      </c>
      <c r="D59" s="39" t="str">
        <f>VLOOKUP(C59,sites!$B$3:$E$23,2,0)</f>
        <v>Well_09_RteDeBire</v>
      </c>
      <c r="E59" s="57">
        <f>VLOOKUP(C59,sites!$B$3:$E$23,3,0)</f>
        <v>18.545783</v>
      </c>
      <c r="F59" s="57">
        <f>VLOOKUP(C59,sites!$B$3:$E$23,4,0)</f>
        <v>-72.583816999999996</v>
      </c>
      <c r="G59" s="62">
        <f>data!AD$8</f>
        <v>3.9432000000000009</v>
      </c>
      <c r="H59" s="47">
        <v>42766</v>
      </c>
    </row>
    <row r="60" spans="2:8" x14ac:dyDescent="0.25">
      <c r="B60" s="14">
        <f t="shared" si="0"/>
        <v>59</v>
      </c>
      <c r="C60" s="39">
        <v>19</v>
      </c>
      <c r="D60" s="39" t="str">
        <f>VLOOKUP(C60,sites!$B$3:$E$23,2,0)</f>
        <v>Well_10_Douane</v>
      </c>
      <c r="E60" s="57">
        <f>VLOOKUP(C60,sites!$B$3:$E$23,3,0)</f>
        <v>18.52955</v>
      </c>
      <c r="F60" s="57">
        <f>VLOOKUP(C60,sites!$B$3:$E$23,4,0)</f>
        <v>-72.571449999999999</v>
      </c>
      <c r="G60" s="62">
        <f>data!AG$8</f>
        <v>37.257000000000005</v>
      </c>
      <c r="H60" s="47">
        <v>42766</v>
      </c>
    </row>
    <row r="61" spans="2:8" x14ac:dyDescent="0.25">
      <c r="B61" s="14">
        <f t="shared" si="0"/>
        <v>60</v>
      </c>
      <c r="C61" s="39">
        <v>20</v>
      </c>
      <c r="D61" s="39" t="str">
        <f>VLOOKUP(C61,sites!$B$3:$E$23,2,0)</f>
        <v>Well_11_Sigueneau</v>
      </c>
      <c r="E61" s="57">
        <f>VLOOKUP(C61,sites!$B$3:$E$23,3,0)</f>
        <v>18.519200000000001</v>
      </c>
      <c r="F61" s="57">
        <f>VLOOKUP(C61,sites!$B$3:$E$23,4,0)</f>
        <v>-72.590716999999998</v>
      </c>
      <c r="G61" s="62">
        <f>data!AJ$8</f>
        <v>19.282399999999996</v>
      </c>
      <c r="H61" s="47">
        <v>42766</v>
      </c>
    </row>
    <row r="62" spans="2:8" x14ac:dyDescent="0.25">
      <c r="B62" s="14">
        <f t="shared" si="0"/>
        <v>61</v>
      </c>
      <c r="C62" s="39">
        <v>1</v>
      </c>
      <c r="D62" s="39" t="str">
        <f>VLOOKUP(C62,sites!$B$3:$E$23,2,0)</f>
        <v>Coast_01</v>
      </c>
      <c r="E62" s="57">
        <f>VLOOKUP(C62,sites!$B$3:$E$23,3,0)</f>
        <v>18.551702800000001</v>
      </c>
      <c r="F62" s="57">
        <f>VLOOKUP(C62,sites!$B$3:$E$23,4,0)</f>
        <v>-72.546805599999999</v>
      </c>
      <c r="G62" s="60">
        <v>0</v>
      </c>
      <c r="H62" s="47">
        <v>42773</v>
      </c>
    </row>
    <row r="63" spans="2:8" x14ac:dyDescent="0.25">
      <c r="B63" s="14">
        <f t="shared" si="0"/>
        <v>62</v>
      </c>
      <c r="C63" s="39">
        <v>2</v>
      </c>
      <c r="D63" s="39" t="str">
        <f>VLOOKUP(C63,sites!$B$3:$E$23,2,0)</f>
        <v>Coast_02</v>
      </c>
      <c r="E63" s="57">
        <f>VLOOKUP(C63,sites!$B$3:$E$23,3,0)</f>
        <v>18.566099999999999</v>
      </c>
      <c r="F63" s="57">
        <f>VLOOKUP(C63,sites!$B$3:$E$23,4,0)</f>
        <v>-72.564863000000003</v>
      </c>
      <c r="G63" s="60">
        <v>0</v>
      </c>
      <c r="H63" s="47">
        <v>42773</v>
      </c>
    </row>
    <row r="64" spans="2:8" x14ac:dyDescent="0.25">
      <c r="B64" s="14">
        <f t="shared" si="0"/>
        <v>63</v>
      </c>
      <c r="C64" s="39">
        <v>3</v>
      </c>
      <c r="D64" s="39" t="str">
        <f>VLOOKUP(C64,sites!$B$3:$E$23,2,0)</f>
        <v>Coast_03</v>
      </c>
      <c r="E64" s="57">
        <f>VLOOKUP(C64,sites!$B$3:$E$23,3,0)</f>
        <v>18.565470999999999</v>
      </c>
      <c r="F64" s="57">
        <f>VLOOKUP(C64,sites!$B$3:$E$23,4,0)</f>
        <v>-72.582783000000006</v>
      </c>
      <c r="G64" s="60">
        <v>0</v>
      </c>
      <c r="H64" s="47">
        <v>42773</v>
      </c>
    </row>
    <row r="65" spans="2:8" x14ac:dyDescent="0.25">
      <c r="B65" s="14">
        <f t="shared" si="0"/>
        <v>64</v>
      </c>
      <c r="C65" s="39">
        <v>4</v>
      </c>
      <c r="D65" s="39" t="str">
        <f>VLOOKUP(C65,sites!$B$3:$E$23,2,0)</f>
        <v>Coast_04</v>
      </c>
      <c r="E65" s="57">
        <f>VLOOKUP(C65,sites!$B$3:$E$23,3,0)</f>
        <v>18.557523</v>
      </c>
      <c r="F65" s="57">
        <f>VLOOKUP(C65,sites!$B$3:$E$23,4,0)</f>
        <v>-72.612148000000005</v>
      </c>
      <c r="G65" s="60">
        <v>0</v>
      </c>
      <c r="H65" s="47">
        <v>42773</v>
      </c>
    </row>
    <row r="66" spans="2:8" x14ac:dyDescent="0.25">
      <c r="B66" s="14">
        <f t="shared" si="0"/>
        <v>65</v>
      </c>
      <c r="C66" s="39">
        <v>5</v>
      </c>
      <c r="D66" s="39" t="str">
        <f>VLOOKUP(C66,sites!$B$3:$E$23,2,0)</f>
        <v>Coast_05</v>
      </c>
      <c r="E66" s="57">
        <f>VLOOKUP(C66,sites!$B$3:$E$23,3,0)</f>
        <v>18.550286</v>
      </c>
      <c r="F66" s="57">
        <f>VLOOKUP(C66,sites!$B$3:$E$23,4,0)</f>
        <v>-72.627656999999999</v>
      </c>
      <c r="G66" s="60">
        <v>0</v>
      </c>
      <c r="H66" s="47">
        <v>42773</v>
      </c>
    </row>
    <row r="67" spans="2:8" x14ac:dyDescent="0.25">
      <c r="B67" s="14">
        <f t="shared" si="0"/>
        <v>66</v>
      </c>
      <c r="C67" s="39">
        <v>6</v>
      </c>
      <c r="D67" s="39" t="str">
        <f>VLOOKUP(C67,sites!$B$3:$E$23,2,0)</f>
        <v>Coast_06</v>
      </c>
      <c r="E67" s="57">
        <f>VLOOKUP(C67,sites!$B$3:$E$23,3,0)</f>
        <v>18.524695999999999</v>
      </c>
      <c r="F67" s="57">
        <f>VLOOKUP(C67,sites!$B$3:$E$23,4,0)</f>
        <v>-72.653233</v>
      </c>
      <c r="G67" s="60">
        <v>0</v>
      </c>
      <c r="H67" s="47">
        <v>42773</v>
      </c>
    </row>
    <row r="68" spans="2:8" x14ac:dyDescent="0.25">
      <c r="B68" s="14">
        <f t="shared" ref="B68:B131" si="1">IF(C68="","",B67+1)</f>
        <v>67</v>
      </c>
      <c r="C68" s="39">
        <v>7</v>
      </c>
      <c r="D68" s="39" t="str">
        <f>VLOOKUP(C68,sites!$B$3:$E$23,2,0)</f>
        <v>Coast_07</v>
      </c>
      <c r="E68" s="57">
        <f>VLOOKUP(C68,sites!$B$3:$E$23,3,0)</f>
        <v>18.493656000000001</v>
      </c>
      <c r="F68" s="57">
        <f>VLOOKUP(C68,sites!$B$3:$E$23,4,0)</f>
        <v>-72.662737000000007</v>
      </c>
      <c r="G68" s="60">
        <v>0</v>
      </c>
      <c r="H68" s="47">
        <v>42773</v>
      </c>
    </row>
    <row r="69" spans="2:8" x14ac:dyDescent="0.25">
      <c r="B69" s="14">
        <f t="shared" si="1"/>
        <v>68</v>
      </c>
      <c r="C69" s="39">
        <v>8</v>
      </c>
      <c r="D69" s="39" t="str">
        <f>VLOOKUP(C69,sites!$B$3:$E$23,2,0)</f>
        <v>Coast_08</v>
      </c>
      <c r="E69" s="57">
        <f>VLOOKUP(C69,sites!$B$3:$E$23,3,0)</f>
        <v>18.466533999999999</v>
      </c>
      <c r="F69" s="57">
        <f>VLOOKUP(C69,sites!$B$3:$E$23,4,0)</f>
        <v>-72.673056000000003</v>
      </c>
      <c r="G69" s="60">
        <v>0</v>
      </c>
      <c r="H69" s="47">
        <v>42773</v>
      </c>
    </row>
    <row r="70" spans="2:8" x14ac:dyDescent="0.25">
      <c r="B70" s="14">
        <f t="shared" si="1"/>
        <v>69</v>
      </c>
      <c r="C70" s="39">
        <v>9</v>
      </c>
      <c r="D70" s="39" t="str">
        <f>VLOOKUP(C70,sites!$B$3:$E$23,2,0)</f>
        <v>Coast_09</v>
      </c>
      <c r="E70" s="57">
        <f>VLOOKUP(C70,sites!$B$3:$E$23,3,0)</f>
        <v>18.445995</v>
      </c>
      <c r="F70" s="57">
        <f>VLOOKUP(C70,sites!$B$3:$E$23,4,0)</f>
        <v>-72.688500000000005</v>
      </c>
      <c r="G70" s="60">
        <v>0</v>
      </c>
      <c r="H70" s="47">
        <v>42773</v>
      </c>
    </row>
    <row r="71" spans="2:8" x14ac:dyDescent="0.25">
      <c r="B71" s="14">
        <f t="shared" si="1"/>
        <v>70</v>
      </c>
      <c r="C71" s="39">
        <v>10</v>
      </c>
      <c r="D71" s="39" t="str">
        <f>VLOOKUP(C71,sites!$B$3:$E$23,2,0)</f>
        <v>Well_01_RueLavandiere</v>
      </c>
      <c r="E71" s="57">
        <f>VLOOKUP(C71,sites!$B$3:$E$23,3,0)</f>
        <v>18.511023999999999</v>
      </c>
      <c r="F71" s="57">
        <f>VLOOKUP(C71,sites!$B$3:$E$23,4,0)</f>
        <v>-72.636078999999995</v>
      </c>
      <c r="G71" s="62">
        <f>data!F$9</f>
        <v>15.1434</v>
      </c>
      <c r="H71" s="47">
        <v>42773</v>
      </c>
    </row>
    <row r="72" spans="2:8" x14ac:dyDescent="0.25">
      <c r="B72" s="14">
        <f t="shared" si="1"/>
        <v>71</v>
      </c>
      <c r="C72" s="39">
        <v>11</v>
      </c>
      <c r="D72" s="39" t="str">
        <f>VLOOKUP(C72,sites!$B$3:$E$23,2,0)</f>
        <v>Well_02_Beloc</v>
      </c>
      <c r="E72" s="57">
        <f>VLOOKUP(C72,sites!$B$3:$E$23,3,0)</f>
        <v>18.475923000000002</v>
      </c>
      <c r="F72" s="57">
        <f>VLOOKUP(C72,sites!$B$3:$E$23,4,0)</f>
        <v>-72.654161000000002</v>
      </c>
      <c r="G72" s="62">
        <f>data!I$9</f>
        <v>12.3188</v>
      </c>
      <c r="H72" s="47">
        <v>42773</v>
      </c>
    </row>
    <row r="73" spans="2:8" x14ac:dyDescent="0.25">
      <c r="B73" s="14">
        <f t="shared" si="1"/>
        <v>72</v>
      </c>
      <c r="C73" s="39">
        <v>12</v>
      </c>
      <c r="D73" s="39" t="str">
        <f>VLOOKUP(C73,sites!$B$3:$E$23,2,0)</f>
        <v>Well_03_LaCule</v>
      </c>
      <c r="E73" s="57">
        <f>VLOOKUP(C73,sites!$B$3:$E$23,3,0)</f>
        <v>18.452857999999999</v>
      </c>
      <c r="F73" s="57">
        <f>VLOOKUP(C73,sites!$B$3:$E$23,4,0)</f>
        <v>-72.657596999999996</v>
      </c>
      <c r="G73" s="62">
        <f>data!L$9</f>
        <v>16.175800000000002</v>
      </c>
      <c r="H73" s="47">
        <v>42773</v>
      </c>
    </row>
    <row r="74" spans="2:8" x14ac:dyDescent="0.25">
      <c r="B74" s="14">
        <f t="shared" si="1"/>
        <v>73</v>
      </c>
      <c r="C74" s="39">
        <v>13</v>
      </c>
      <c r="D74" s="39" t="str">
        <f>VLOOKUP(C74,sites!$B$3:$E$23,2,0)</f>
        <v>Well_04_CarrefourDefort</v>
      </c>
      <c r="E74" s="57">
        <f>VLOOKUP(C74,sites!$B$3:$E$23,3,0)</f>
        <v>18.458349999999999</v>
      </c>
      <c r="F74" s="57">
        <f>VLOOKUP(C74,sites!$B$3:$E$23,4,0)</f>
        <v>-72.628933000000004</v>
      </c>
      <c r="G74" s="62">
        <f>data!O$9</f>
        <v>37.791000000000004</v>
      </c>
      <c r="H74" s="47">
        <v>42773</v>
      </c>
    </row>
    <row r="75" spans="2:8" x14ac:dyDescent="0.25">
      <c r="B75" s="14">
        <f t="shared" si="1"/>
        <v>74</v>
      </c>
      <c r="C75" s="39">
        <v>14</v>
      </c>
      <c r="D75" s="39" t="str">
        <f>VLOOKUP(C75,sites!$B$3:$E$23,2,0)</f>
        <v>Well_05_CorailDeMer</v>
      </c>
      <c r="E75" s="57">
        <f>VLOOKUP(C75,sites!$B$3:$E$23,3,0)</f>
        <v>18.463249999999999</v>
      </c>
      <c r="F75" s="57">
        <f>VLOOKUP(C75,sites!$B$3:$E$23,4,0)</f>
        <v>-72.602549999999994</v>
      </c>
      <c r="G75" s="62">
        <f>data!R$9</f>
        <v>38.258200000000002</v>
      </c>
      <c r="H75" s="47">
        <v>42773</v>
      </c>
    </row>
    <row r="76" spans="2:8" x14ac:dyDescent="0.25">
      <c r="B76" s="14">
        <f t="shared" si="1"/>
        <v>75</v>
      </c>
      <c r="C76" s="39">
        <v>15</v>
      </c>
      <c r="D76" s="39" t="str">
        <f>VLOOKUP(C76,sites!$B$3:$E$23,2,0)</f>
        <v>Well_06_Morel</v>
      </c>
      <c r="E76" s="57">
        <f>VLOOKUP(C76,sites!$B$3:$E$23,3,0)</f>
        <v>18.482683000000002</v>
      </c>
      <c r="F76" s="57">
        <f>VLOOKUP(C76,sites!$B$3:$E$23,4,0)</f>
        <v>-72.63185</v>
      </c>
      <c r="G76" s="62">
        <f>data!U$9</f>
        <v>24.310600000000001</v>
      </c>
      <c r="H76" s="47">
        <v>42773</v>
      </c>
    </row>
    <row r="77" spans="2:8" x14ac:dyDescent="0.25">
      <c r="B77" s="14">
        <f t="shared" si="1"/>
        <v>76</v>
      </c>
      <c r="C77" s="39">
        <v>16</v>
      </c>
      <c r="D77" s="39" t="str">
        <f>VLOOKUP(C77,sites!$B$3:$E$23,2,0)</f>
        <v>Well_07_RteDarbonne</v>
      </c>
      <c r="E77" s="57">
        <f>VLOOKUP(C77,sites!$B$3:$E$23,3,0)</f>
        <v>18.501767000000001</v>
      </c>
      <c r="F77" s="57">
        <f>VLOOKUP(C77,sites!$B$3:$E$23,4,0)</f>
        <v>-72.610282999999995</v>
      </c>
      <c r="G77" s="62">
        <f>data!X$9</f>
        <v>24.155999999999999</v>
      </c>
      <c r="H77" s="47">
        <v>42773</v>
      </c>
    </row>
    <row r="78" spans="2:8" x14ac:dyDescent="0.25">
      <c r="B78" s="14">
        <f t="shared" si="1"/>
        <v>77</v>
      </c>
      <c r="C78" s="39">
        <v>17</v>
      </c>
      <c r="D78" s="39" t="str">
        <f>VLOOKUP(C78,sites!$B$3:$E$23,2,0)</f>
        <v>Well_08_RteBelvald</v>
      </c>
      <c r="E78" s="57">
        <f>VLOOKUP(C78,sites!$B$3:$E$23,3,0)</f>
        <v>18.534600000000001</v>
      </c>
      <c r="F78" s="57">
        <f>VLOOKUP(C78,sites!$B$3:$E$23,4,0)</f>
        <v>-72.619299999999996</v>
      </c>
      <c r="G78" s="62">
        <f>data!AA$9</f>
        <v>13.100200000000001</v>
      </c>
      <c r="H78" s="47">
        <v>42773</v>
      </c>
    </row>
    <row r="79" spans="2:8" x14ac:dyDescent="0.25">
      <c r="B79" s="14">
        <f t="shared" si="1"/>
        <v>78</v>
      </c>
      <c r="C79" s="39">
        <v>18</v>
      </c>
      <c r="D79" s="39" t="str">
        <f>VLOOKUP(C79,sites!$B$3:$E$23,2,0)</f>
        <v>Well_09_RteDeBire</v>
      </c>
      <c r="E79" s="57">
        <f>VLOOKUP(C79,sites!$B$3:$E$23,3,0)</f>
        <v>18.545783</v>
      </c>
      <c r="F79" s="57">
        <f>VLOOKUP(C79,sites!$B$3:$E$23,4,0)</f>
        <v>-72.583816999999996</v>
      </c>
      <c r="G79" s="62">
        <f>data!AD$9</f>
        <v>3.4098000000000006</v>
      </c>
      <c r="H79" s="47">
        <v>42773</v>
      </c>
    </row>
    <row r="80" spans="2:8" x14ac:dyDescent="0.25">
      <c r="B80" s="14">
        <f t="shared" si="1"/>
        <v>79</v>
      </c>
      <c r="C80" s="39">
        <v>19</v>
      </c>
      <c r="D80" s="39" t="str">
        <f>VLOOKUP(C80,sites!$B$3:$E$23,2,0)</f>
        <v>Well_10_Douane</v>
      </c>
      <c r="E80" s="57">
        <f>VLOOKUP(C80,sites!$B$3:$E$23,3,0)</f>
        <v>18.52955</v>
      </c>
      <c r="F80" s="57">
        <f>VLOOKUP(C80,sites!$B$3:$E$23,4,0)</f>
        <v>-72.571449999999999</v>
      </c>
      <c r="G80" s="62">
        <f>data!AG$9</f>
        <v>40.813000000000002</v>
      </c>
      <c r="H80" s="47">
        <v>42773</v>
      </c>
    </row>
    <row r="81" spans="2:8" x14ac:dyDescent="0.25">
      <c r="B81" s="14">
        <f t="shared" si="1"/>
        <v>80</v>
      </c>
      <c r="C81" s="39">
        <v>20</v>
      </c>
      <c r="D81" s="39" t="str">
        <f>VLOOKUP(C81,sites!$B$3:$E$23,2,0)</f>
        <v>Well_11_Sigueneau</v>
      </c>
      <c r="E81" s="57">
        <f>VLOOKUP(C81,sites!$B$3:$E$23,3,0)</f>
        <v>18.519200000000001</v>
      </c>
      <c r="F81" s="57">
        <f>VLOOKUP(C81,sites!$B$3:$E$23,4,0)</f>
        <v>-72.590716999999998</v>
      </c>
      <c r="G81" s="62">
        <f>data!AJ$9</f>
        <v>19.053799999999995</v>
      </c>
      <c r="H81" s="47">
        <v>42773</v>
      </c>
    </row>
    <row r="82" spans="2:8" x14ac:dyDescent="0.25">
      <c r="B82" s="14">
        <f t="shared" si="1"/>
        <v>81</v>
      </c>
      <c r="C82" s="39">
        <v>1</v>
      </c>
      <c r="D82" s="39" t="str">
        <f>VLOOKUP(C82,sites!$B$3:$E$23,2,0)</f>
        <v>Coast_01</v>
      </c>
      <c r="E82" s="57">
        <f>VLOOKUP(C82,sites!$B$3:$E$23,3,0)</f>
        <v>18.551702800000001</v>
      </c>
      <c r="F82" s="57">
        <f>VLOOKUP(C82,sites!$B$3:$E$23,4,0)</f>
        <v>-72.546805599999999</v>
      </c>
      <c r="G82" s="60">
        <v>0</v>
      </c>
      <c r="H82" s="47">
        <v>42780</v>
      </c>
    </row>
    <row r="83" spans="2:8" x14ac:dyDescent="0.25">
      <c r="B83" s="14">
        <f t="shared" si="1"/>
        <v>82</v>
      </c>
      <c r="C83" s="39">
        <v>2</v>
      </c>
      <c r="D83" s="39" t="str">
        <f>VLOOKUP(C83,sites!$B$3:$E$23,2,0)</f>
        <v>Coast_02</v>
      </c>
      <c r="E83" s="57">
        <f>VLOOKUP(C83,sites!$B$3:$E$23,3,0)</f>
        <v>18.566099999999999</v>
      </c>
      <c r="F83" s="57">
        <f>VLOOKUP(C83,sites!$B$3:$E$23,4,0)</f>
        <v>-72.564863000000003</v>
      </c>
      <c r="G83" s="60">
        <v>0</v>
      </c>
      <c r="H83" s="47">
        <v>42780</v>
      </c>
    </row>
    <row r="84" spans="2:8" x14ac:dyDescent="0.25">
      <c r="B84" s="14">
        <f t="shared" si="1"/>
        <v>83</v>
      </c>
      <c r="C84" s="39">
        <v>3</v>
      </c>
      <c r="D84" s="39" t="str">
        <f>VLOOKUP(C84,sites!$B$3:$E$23,2,0)</f>
        <v>Coast_03</v>
      </c>
      <c r="E84" s="57">
        <f>VLOOKUP(C84,sites!$B$3:$E$23,3,0)</f>
        <v>18.565470999999999</v>
      </c>
      <c r="F84" s="57">
        <f>VLOOKUP(C84,sites!$B$3:$E$23,4,0)</f>
        <v>-72.582783000000006</v>
      </c>
      <c r="G84" s="60">
        <v>0</v>
      </c>
      <c r="H84" s="47">
        <v>42780</v>
      </c>
    </row>
    <row r="85" spans="2:8" x14ac:dyDescent="0.25">
      <c r="B85" s="14">
        <f t="shared" si="1"/>
        <v>84</v>
      </c>
      <c r="C85" s="39">
        <v>4</v>
      </c>
      <c r="D85" s="39" t="str">
        <f>VLOOKUP(C85,sites!$B$3:$E$23,2,0)</f>
        <v>Coast_04</v>
      </c>
      <c r="E85" s="57">
        <f>VLOOKUP(C85,sites!$B$3:$E$23,3,0)</f>
        <v>18.557523</v>
      </c>
      <c r="F85" s="57">
        <f>VLOOKUP(C85,sites!$B$3:$E$23,4,0)</f>
        <v>-72.612148000000005</v>
      </c>
      <c r="G85" s="60">
        <v>0</v>
      </c>
      <c r="H85" s="47">
        <v>42780</v>
      </c>
    </row>
    <row r="86" spans="2:8" x14ac:dyDescent="0.25">
      <c r="B86" s="14">
        <f t="shared" si="1"/>
        <v>85</v>
      </c>
      <c r="C86" s="39">
        <v>5</v>
      </c>
      <c r="D86" s="39" t="str">
        <f>VLOOKUP(C86,sites!$B$3:$E$23,2,0)</f>
        <v>Coast_05</v>
      </c>
      <c r="E86" s="57">
        <f>VLOOKUP(C86,sites!$B$3:$E$23,3,0)</f>
        <v>18.550286</v>
      </c>
      <c r="F86" s="57">
        <f>VLOOKUP(C86,sites!$B$3:$E$23,4,0)</f>
        <v>-72.627656999999999</v>
      </c>
      <c r="G86" s="60">
        <v>0</v>
      </c>
      <c r="H86" s="47">
        <v>42780</v>
      </c>
    </row>
    <row r="87" spans="2:8" x14ac:dyDescent="0.25">
      <c r="B87" s="14">
        <f t="shared" si="1"/>
        <v>86</v>
      </c>
      <c r="C87" s="39">
        <v>6</v>
      </c>
      <c r="D87" s="39" t="str">
        <f>VLOOKUP(C87,sites!$B$3:$E$23,2,0)</f>
        <v>Coast_06</v>
      </c>
      <c r="E87" s="57">
        <f>VLOOKUP(C87,sites!$B$3:$E$23,3,0)</f>
        <v>18.524695999999999</v>
      </c>
      <c r="F87" s="57">
        <f>VLOOKUP(C87,sites!$B$3:$E$23,4,0)</f>
        <v>-72.653233</v>
      </c>
      <c r="G87" s="60">
        <v>0</v>
      </c>
      <c r="H87" s="47">
        <v>42780</v>
      </c>
    </row>
    <row r="88" spans="2:8" x14ac:dyDescent="0.25">
      <c r="B88" s="14">
        <f t="shared" si="1"/>
        <v>87</v>
      </c>
      <c r="C88" s="39">
        <v>7</v>
      </c>
      <c r="D88" s="39" t="str">
        <f>VLOOKUP(C88,sites!$B$3:$E$23,2,0)</f>
        <v>Coast_07</v>
      </c>
      <c r="E88" s="57">
        <f>VLOOKUP(C88,sites!$B$3:$E$23,3,0)</f>
        <v>18.493656000000001</v>
      </c>
      <c r="F88" s="57">
        <f>VLOOKUP(C88,sites!$B$3:$E$23,4,0)</f>
        <v>-72.662737000000007</v>
      </c>
      <c r="G88" s="60">
        <v>0</v>
      </c>
      <c r="H88" s="47">
        <v>42780</v>
      </c>
    </row>
    <row r="89" spans="2:8" x14ac:dyDescent="0.25">
      <c r="B89" s="14">
        <f t="shared" si="1"/>
        <v>88</v>
      </c>
      <c r="C89" s="39">
        <v>8</v>
      </c>
      <c r="D89" s="39" t="str">
        <f>VLOOKUP(C89,sites!$B$3:$E$23,2,0)</f>
        <v>Coast_08</v>
      </c>
      <c r="E89" s="57">
        <f>VLOOKUP(C89,sites!$B$3:$E$23,3,0)</f>
        <v>18.466533999999999</v>
      </c>
      <c r="F89" s="57">
        <f>VLOOKUP(C89,sites!$B$3:$E$23,4,0)</f>
        <v>-72.673056000000003</v>
      </c>
      <c r="G89" s="60">
        <v>0</v>
      </c>
      <c r="H89" s="47">
        <v>42780</v>
      </c>
    </row>
    <row r="90" spans="2:8" x14ac:dyDescent="0.25">
      <c r="B90" s="14">
        <f t="shared" si="1"/>
        <v>89</v>
      </c>
      <c r="C90" s="39">
        <v>9</v>
      </c>
      <c r="D90" s="39" t="str">
        <f>VLOOKUP(C90,sites!$B$3:$E$23,2,0)</f>
        <v>Coast_09</v>
      </c>
      <c r="E90" s="57">
        <f>VLOOKUP(C90,sites!$B$3:$E$23,3,0)</f>
        <v>18.445995</v>
      </c>
      <c r="F90" s="57">
        <f>VLOOKUP(C90,sites!$B$3:$E$23,4,0)</f>
        <v>-72.688500000000005</v>
      </c>
      <c r="G90" s="60">
        <v>0</v>
      </c>
      <c r="H90" s="47">
        <v>42780</v>
      </c>
    </row>
    <row r="91" spans="2:8" x14ac:dyDescent="0.25">
      <c r="B91" s="14">
        <f t="shared" si="1"/>
        <v>90</v>
      </c>
      <c r="C91" s="39">
        <v>10</v>
      </c>
      <c r="D91" s="39" t="str">
        <f>VLOOKUP(C91,sites!$B$3:$E$23,2,0)</f>
        <v>Well_01_RueLavandiere</v>
      </c>
      <c r="E91" s="57">
        <f>VLOOKUP(C91,sites!$B$3:$E$23,3,0)</f>
        <v>18.511023999999999</v>
      </c>
      <c r="F91" s="57">
        <f>VLOOKUP(C91,sites!$B$3:$E$23,4,0)</f>
        <v>-72.636078999999995</v>
      </c>
      <c r="G91" s="62">
        <f>data!F$10</f>
        <v>15.016399999999999</v>
      </c>
      <c r="H91" s="47">
        <v>42780</v>
      </c>
    </row>
    <row r="92" spans="2:8" x14ac:dyDescent="0.25">
      <c r="B92" s="14">
        <f t="shared" si="1"/>
        <v>91</v>
      </c>
      <c r="C92" s="39">
        <v>11</v>
      </c>
      <c r="D92" s="39" t="str">
        <f>VLOOKUP(C92,sites!$B$3:$E$23,2,0)</f>
        <v>Well_02_Beloc</v>
      </c>
      <c r="E92" s="57">
        <f>VLOOKUP(C92,sites!$B$3:$E$23,3,0)</f>
        <v>18.475923000000002</v>
      </c>
      <c r="F92" s="57">
        <f>VLOOKUP(C92,sites!$B$3:$E$23,4,0)</f>
        <v>-72.654161000000002</v>
      </c>
      <c r="G92" s="62">
        <f>data!I$10</f>
        <v>12.267999999999999</v>
      </c>
      <c r="H92" s="47">
        <v>42780</v>
      </c>
    </row>
    <row r="93" spans="2:8" x14ac:dyDescent="0.25">
      <c r="B93" s="14">
        <f t="shared" si="1"/>
        <v>92</v>
      </c>
      <c r="C93" s="39">
        <v>12</v>
      </c>
      <c r="D93" s="39" t="str">
        <f>VLOOKUP(C93,sites!$B$3:$E$23,2,0)</f>
        <v>Well_03_LaCule</v>
      </c>
      <c r="E93" s="57">
        <f>VLOOKUP(C93,sites!$B$3:$E$23,3,0)</f>
        <v>18.452857999999999</v>
      </c>
      <c r="F93" s="57">
        <f>VLOOKUP(C93,sites!$B$3:$E$23,4,0)</f>
        <v>-72.657596999999996</v>
      </c>
      <c r="G93" s="62">
        <f>data!L$10</f>
        <v>16.023400000000002</v>
      </c>
      <c r="H93" s="47">
        <v>42780</v>
      </c>
    </row>
    <row r="94" spans="2:8" x14ac:dyDescent="0.25">
      <c r="B94" s="14">
        <f t="shared" si="1"/>
        <v>93</v>
      </c>
      <c r="C94" s="39">
        <v>13</v>
      </c>
      <c r="D94" s="39" t="str">
        <f>VLOOKUP(C94,sites!$B$3:$E$23,2,0)</f>
        <v>Well_04_CarrefourDefort</v>
      </c>
      <c r="E94" s="57">
        <f>VLOOKUP(C94,sites!$B$3:$E$23,3,0)</f>
        <v>18.458349999999999</v>
      </c>
      <c r="F94" s="57">
        <f>VLOOKUP(C94,sites!$B$3:$E$23,4,0)</f>
        <v>-72.628933000000004</v>
      </c>
      <c r="G94" s="62">
        <f>data!O$10</f>
        <v>37.689400000000006</v>
      </c>
      <c r="H94" s="47">
        <v>42780</v>
      </c>
    </row>
    <row r="95" spans="2:8" x14ac:dyDescent="0.25">
      <c r="B95" s="14">
        <f t="shared" si="1"/>
        <v>94</v>
      </c>
      <c r="C95" s="39">
        <v>14</v>
      </c>
      <c r="D95" s="39" t="str">
        <f>VLOOKUP(C95,sites!$B$3:$E$23,2,0)</f>
        <v>Well_05_CorailDeMer</v>
      </c>
      <c r="E95" s="57">
        <f>VLOOKUP(C95,sites!$B$3:$E$23,3,0)</f>
        <v>18.463249999999999</v>
      </c>
      <c r="F95" s="57">
        <f>VLOOKUP(C95,sites!$B$3:$E$23,4,0)</f>
        <v>-72.602549999999994</v>
      </c>
      <c r="G95" s="62">
        <f>data!R$10</f>
        <v>38.258200000000002</v>
      </c>
      <c r="H95" s="47">
        <v>42780</v>
      </c>
    </row>
    <row r="96" spans="2:8" x14ac:dyDescent="0.25">
      <c r="B96" s="14">
        <f t="shared" si="1"/>
        <v>95</v>
      </c>
      <c r="C96" s="39">
        <v>15</v>
      </c>
      <c r="D96" s="39" t="str">
        <f>VLOOKUP(C96,sites!$B$3:$E$23,2,0)</f>
        <v>Well_06_Morel</v>
      </c>
      <c r="E96" s="57">
        <f>VLOOKUP(C96,sites!$B$3:$E$23,3,0)</f>
        <v>18.482683000000002</v>
      </c>
      <c r="F96" s="57">
        <f>VLOOKUP(C96,sites!$B$3:$E$23,4,0)</f>
        <v>-72.63185</v>
      </c>
      <c r="G96" s="62">
        <f>data!U$10</f>
        <v>24.259799999999998</v>
      </c>
      <c r="H96" s="47">
        <v>42780</v>
      </c>
    </row>
    <row r="97" spans="2:8" x14ac:dyDescent="0.25">
      <c r="B97" s="14">
        <f t="shared" si="1"/>
        <v>96</v>
      </c>
      <c r="C97" s="39">
        <v>16</v>
      </c>
      <c r="D97" s="39" t="str">
        <f>VLOOKUP(C97,sites!$B$3:$E$23,2,0)</f>
        <v>Well_07_RteDarbonne</v>
      </c>
      <c r="E97" s="57">
        <f>VLOOKUP(C97,sites!$B$3:$E$23,3,0)</f>
        <v>18.501767000000001</v>
      </c>
      <c r="F97" s="57">
        <f>VLOOKUP(C97,sites!$B$3:$E$23,4,0)</f>
        <v>-72.610282999999995</v>
      </c>
      <c r="G97" s="62">
        <f>data!X$10</f>
        <v>24.308399999999999</v>
      </c>
      <c r="H97" s="47">
        <v>42780</v>
      </c>
    </row>
    <row r="98" spans="2:8" x14ac:dyDescent="0.25">
      <c r="B98" s="14">
        <f t="shared" si="1"/>
        <v>97</v>
      </c>
      <c r="C98" s="39">
        <v>17</v>
      </c>
      <c r="D98" s="39" t="str">
        <f>VLOOKUP(C98,sites!$B$3:$E$23,2,0)</f>
        <v>Well_08_RteBelvald</v>
      </c>
      <c r="E98" s="57">
        <f>VLOOKUP(C98,sites!$B$3:$E$23,3,0)</f>
        <v>18.534600000000001</v>
      </c>
      <c r="F98" s="57">
        <f>VLOOKUP(C98,sites!$B$3:$E$23,4,0)</f>
        <v>-72.619299999999996</v>
      </c>
      <c r="G98" s="62">
        <f>data!AA$10</f>
        <v>12.617600000000001</v>
      </c>
      <c r="H98" s="47">
        <v>42780</v>
      </c>
    </row>
    <row r="99" spans="2:8" x14ac:dyDescent="0.25">
      <c r="B99" s="14">
        <f t="shared" si="1"/>
        <v>98</v>
      </c>
      <c r="C99" s="39">
        <v>18</v>
      </c>
      <c r="D99" s="39" t="str">
        <f>VLOOKUP(C99,sites!$B$3:$E$23,2,0)</f>
        <v>Well_09_RteDeBire</v>
      </c>
      <c r="E99" s="57">
        <f>VLOOKUP(C99,sites!$B$3:$E$23,3,0)</f>
        <v>18.545783</v>
      </c>
      <c r="F99" s="57">
        <f>VLOOKUP(C99,sites!$B$3:$E$23,4,0)</f>
        <v>-72.583816999999996</v>
      </c>
      <c r="G99" s="62">
        <f>data!AD$10</f>
        <v>3.8924000000000003</v>
      </c>
      <c r="H99" s="47">
        <v>42780</v>
      </c>
    </row>
    <row r="100" spans="2:8" x14ac:dyDescent="0.25">
      <c r="B100" s="14">
        <f t="shared" si="1"/>
        <v>99</v>
      </c>
      <c r="C100" s="39">
        <v>19</v>
      </c>
      <c r="D100" s="39" t="str">
        <f>VLOOKUP(C100,sites!$B$3:$E$23,2,0)</f>
        <v>Well_10_Douane</v>
      </c>
      <c r="E100" s="57">
        <f>VLOOKUP(C100,sites!$B$3:$E$23,3,0)</f>
        <v>18.52955</v>
      </c>
      <c r="F100" s="57">
        <f>VLOOKUP(C100,sites!$B$3:$E$23,4,0)</f>
        <v>-72.571449999999999</v>
      </c>
      <c r="G100" s="62">
        <f>data!AG$10</f>
        <v>40.686</v>
      </c>
      <c r="H100" s="47">
        <v>42780</v>
      </c>
    </row>
    <row r="101" spans="2:8" x14ac:dyDescent="0.25">
      <c r="B101" s="14">
        <f t="shared" si="1"/>
        <v>100</v>
      </c>
      <c r="C101" s="39">
        <v>20</v>
      </c>
      <c r="D101" s="39" t="str">
        <f>VLOOKUP(C101,sites!$B$3:$E$23,2,0)</f>
        <v>Well_11_Sigueneau</v>
      </c>
      <c r="E101" s="57">
        <f>VLOOKUP(C101,sites!$B$3:$E$23,3,0)</f>
        <v>18.519200000000001</v>
      </c>
      <c r="F101" s="57">
        <f>VLOOKUP(C101,sites!$B$3:$E$23,4,0)</f>
        <v>-72.590716999999998</v>
      </c>
      <c r="G101" s="62">
        <f>data!AJ$10</f>
        <v>18.9268</v>
      </c>
      <c r="H101" s="47">
        <v>42780</v>
      </c>
    </row>
    <row r="102" spans="2:8" x14ac:dyDescent="0.25">
      <c r="B102" s="14">
        <f t="shared" si="1"/>
        <v>101</v>
      </c>
      <c r="C102" s="39">
        <v>1</v>
      </c>
      <c r="D102" s="39" t="str">
        <f>VLOOKUP(C102,sites!$B$3:$E$23,2,0)</f>
        <v>Coast_01</v>
      </c>
      <c r="E102" s="57">
        <f>VLOOKUP(C102,sites!$B$3:$E$23,3,0)</f>
        <v>18.551702800000001</v>
      </c>
      <c r="F102" s="57">
        <f>VLOOKUP(C102,sites!$B$3:$E$23,4,0)</f>
        <v>-72.546805599999999</v>
      </c>
      <c r="G102" s="60">
        <v>0</v>
      </c>
      <c r="H102" s="47">
        <v>42787</v>
      </c>
    </row>
    <row r="103" spans="2:8" x14ac:dyDescent="0.25">
      <c r="B103" s="14">
        <f t="shared" si="1"/>
        <v>102</v>
      </c>
      <c r="C103" s="39">
        <v>2</v>
      </c>
      <c r="D103" s="39" t="str">
        <f>VLOOKUP(C103,sites!$B$3:$E$23,2,0)</f>
        <v>Coast_02</v>
      </c>
      <c r="E103" s="57">
        <f>VLOOKUP(C103,sites!$B$3:$E$23,3,0)</f>
        <v>18.566099999999999</v>
      </c>
      <c r="F103" s="57">
        <f>VLOOKUP(C103,sites!$B$3:$E$23,4,0)</f>
        <v>-72.564863000000003</v>
      </c>
      <c r="G103" s="60">
        <v>0</v>
      </c>
      <c r="H103" s="47">
        <v>42787</v>
      </c>
    </row>
    <row r="104" spans="2:8" x14ac:dyDescent="0.25">
      <c r="B104" s="14">
        <f t="shared" si="1"/>
        <v>103</v>
      </c>
      <c r="C104" s="39">
        <v>3</v>
      </c>
      <c r="D104" s="39" t="str">
        <f>VLOOKUP(C104,sites!$B$3:$E$23,2,0)</f>
        <v>Coast_03</v>
      </c>
      <c r="E104" s="57">
        <f>VLOOKUP(C104,sites!$B$3:$E$23,3,0)</f>
        <v>18.565470999999999</v>
      </c>
      <c r="F104" s="57">
        <f>VLOOKUP(C104,sites!$B$3:$E$23,4,0)</f>
        <v>-72.582783000000006</v>
      </c>
      <c r="G104" s="60">
        <v>0</v>
      </c>
      <c r="H104" s="47">
        <v>42787</v>
      </c>
    </row>
    <row r="105" spans="2:8" x14ac:dyDescent="0.25">
      <c r="B105" s="14">
        <f t="shared" si="1"/>
        <v>104</v>
      </c>
      <c r="C105" s="39">
        <v>4</v>
      </c>
      <c r="D105" s="39" t="str">
        <f>VLOOKUP(C105,sites!$B$3:$E$23,2,0)</f>
        <v>Coast_04</v>
      </c>
      <c r="E105" s="57">
        <f>VLOOKUP(C105,sites!$B$3:$E$23,3,0)</f>
        <v>18.557523</v>
      </c>
      <c r="F105" s="57">
        <f>VLOOKUP(C105,sites!$B$3:$E$23,4,0)</f>
        <v>-72.612148000000005</v>
      </c>
      <c r="G105" s="60">
        <v>0</v>
      </c>
      <c r="H105" s="47">
        <v>42787</v>
      </c>
    </row>
    <row r="106" spans="2:8" x14ac:dyDescent="0.25">
      <c r="B106" s="14">
        <f t="shared" si="1"/>
        <v>105</v>
      </c>
      <c r="C106" s="39">
        <v>5</v>
      </c>
      <c r="D106" s="39" t="str">
        <f>VLOOKUP(C106,sites!$B$3:$E$23,2,0)</f>
        <v>Coast_05</v>
      </c>
      <c r="E106" s="57">
        <f>VLOOKUP(C106,sites!$B$3:$E$23,3,0)</f>
        <v>18.550286</v>
      </c>
      <c r="F106" s="57">
        <f>VLOOKUP(C106,sites!$B$3:$E$23,4,0)</f>
        <v>-72.627656999999999</v>
      </c>
      <c r="G106" s="60">
        <v>0</v>
      </c>
      <c r="H106" s="47">
        <v>42787</v>
      </c>
    </row>
    <row r="107" spans="2:8" x14ac:dyDescent="0.25">
      <c r="B107" s="14">
        <f t="shared" si="1"/>
        <v>106</v>
      </c>
      <c r="C107" s="39">
        <v>6</v>
      </c>
      <c r="D107" s="39" t="str">
        <f>VLOOKUP(C107,sites!$B$3:$E$23,2,0)</f>
        <v>Coast_06</v>
      </c>
      <c r="E107" s="57">
        <f>VLOOKUP(C107,sites!$B$3:$E$23,3,0)</f>
        <v>18.524695999999999</v>
      </c>
      <c r="F107" s="57">
        <f>VLOOKUP(C107,sites!$B$3:$E$23,4,0)</f>
        <v>-72.653233</v>
      </c>
      <c r="G107" s="60">
        <v>0</v>
      </c>
      <c r="H107" s="47">
        <v>42787</v>
      </c>
    </row>
    <row r="108" spans="2:8" x14ac:dyDescent="0.25">
      <c r="B108" s="14">
        <f t="shared" si="1"/>
        <v>107</v>
      </c>
      <c r="C108" s="39">
        <v>7</v>
      </c>
      <c r="D108" s="39" t="str">
        <f>VLOOKUP(C108,sites!$B$3:$E$23,2,0)</f>
        <v>Coast_07</v>
      </c>
      <c r="E108" s="57">
        <f>VLOOKUP(C108,sites!$B$3:$E$23,3,0)</f>
        <v>18.493656000000001</v>
      </c>
      <c r="F108" s="57">
        <f>VLOOKUP(C108,sites!$B$3:$E$23,4,0)</f>
        <v>-72.662737000000007</v>
      </c>
      <c r="G108" s="60">
        <v>0</v>
      </c>
      <c r="H108" s="47">
        <v>42787</v>
      </c>
    </row>
    <row r="109" spans="2:8" x14ac:dyDescent="0.25">
      <c r="B109" s="14">
        <f t="shared" si="1"/>
        <v>108</v>
      </c>
      <c r="C109" s="39">
        <v>8</v>
      </c>
      <c r="D109" s="39" t="str">
        <f>VLOOKUP(C109,sites!$B$3:$E$23,2,0)</f>
        <v>Coast_08</v>
      </c>
      <c r="E109" s="57">
        <f>VLOOKUP(C109,sites!$B$3:$E$23,3,0)</f>
        <v>18.466533999999999</v>
      </c>
      <c r="F109" s="57">
        <f>VLOOKUP(C109,sites!$B$3:$E$23,4,0)</f>
        <v>-72.673056000000003</v>
      </c>
      <c r="G109" s="60">
        <v>0</v>
      </c>
      <c r="H109" s="47">
        <v>42787</v>
      </c>
    </row>
    <row r="110" spans="2:8" x14ac:dyDescent="0.25">
      <c r="B110" s="14">
        <f t="shared" si="1"/>
        <v>109</v>
      </c>
      <c r="C110" s="39">
        <v>9</v>
      </c>
      <c r="D110" s="39" t="str">
        <f>VLOOKUP(C110,sites!$B$3:$E$23,2,0)</f>
        <v>Coast_09</v>
      </c>
      <c r="E110" s="57">
        <f>VLOOKUP(C110,sites!$B$3:$E$23,3,0)</f>
        <v>18.445995</v>
      </c>
      <c r="F110" s="57">
        <f>VLOOKUP(C110,sites!$B$3:$E$23,4,0)</f>
        <v>-72.688500000000005</v>
      </c>
      <c r="G110" s="60">
        <v>0</v>
      </c>
      <c r="H110" s="47">
        <v>42787</v>
      </c>
    </row>
    <row r="111" spans="2:8" x14ac:dyDescent="0.25">
      <c r="B111" s="14">
        <f t="shared" si="1"/>
        <v>110</v>
      </c>
      <c r="C111" s="39">
        <v>10</v>
      </c>
      <c r="D111" s="39" t="str">
        <f>VLOOKUP(C111,sites!$B$3:$E$23,2,0)</f>
        <v>Well_01_RueLavandiere</v>
      </c>
      <c r="E111" s="57">
        <f>VLOOKUP(C111,sites!$B$3:$E$23,3,0)</f>
        <v>18.511023999999999</v>
      </c>
      <c r="F111" s="57">
        <f>VLOOKUP(C111,sites!$B$3:$E$23,4,0)</f>
        <v>-72.636078999999995</v>
      </c>
      <c r="G111" s="62">
        <f>data!F$11</f>
        <v>14.9148</v>
      </c>
      <c r="H111" s="47">
        <v>42787</v>
      </c>
    </row>
    <row r="112" spans="2:8" x14ac:dyDescent="0.25">
      <c r="B112" s="14">
        <f t="shared" si="1"/>
        <v>111</v>
      </c>
      <c r="C112" s="39">
        <v>11</v>
      </c>
      <c r="D112" s="39" t="str">
        <f>VLOOKUP(C112,sites!$B$3:$E$23,2,0)</f>
        <v>Well_02_Beloc</v>
      </c>
      <c r="E112" s="57">
        <f>VLOOKUP(C112,sites!$B$3:$E$23,3,0)</f>
        <v>18.475923000000002</v>
      </c>
      <c r="F112" s="57">
        <f>VLOOKUP(C112,sites!$B$3:$E$23,4,0)</f>
        <v>-72.654161000000002</v>
      </c>
      <c r="G112" s="62">
        <f>data!I$11</f>
        <v>12.242599999999999</v>
      </c>
      <c r="H112" s="47">
        <v>42787</v>
      </c>
    </row>
    <row r="113" spans="2:8" x14ac:dyDescent="0.25">
      <c r="B113" s="14">
        <f t="shared" si="1"/>
        <v>112</v>
      </c>
      <c r="C113" s="39">
        <v>12</v>
      </c>
      <c r="D113" s="39" t="str">
        <f>VLOOKUP(C113,sites!$B$3:$E$23,2,0)</f>
        <v>Well_03_LaCule</v>
      </c>
      <c r="E113" s="57">
        <f>VLOOKUP(C113,sites!$B$3:$E$23,3,0)</f>
        <v>18.452857999999999</v>
      </c>
      <c r="F113" s="57">
        <f>VLOOKUP(C113,sites!$B$3:$E$23,4,0)</f>
        <v>-72.657596999999996</v>
      </c>
      <c r="G113" s="62">
        <f>data!L$11</f>
        <v>15.9472</v>
      </c>
      <c r="H113" s="47">
        <v>42787</v>
      </c>
    </row>
    <row r="114" spans="2:8" x14ac:dyDescent="0.25">
      <c r="B114" s="14">
        <f t="shared" si="1"/>
        <v>113</v>
      </c>
      <c r="C114" s="39">
        <v>13</v>
      </c>
      <c r="D114" s="39" t="str">
        <f>VLOOKUP(C114,sites!$B$3:$E$23,2,0)</f>
        <v>Well_04_CarrefourDefort</v>
      </c>
      <c r="E114" s="57">
        <f>VLOOKUP(C114,sites!$B$3:$E$23,3,0)</f>
        <v>18.458349999999999</v>
      </c>
      <c r="F114" s="57">
        <f>VLOOKUP(C114,sites!$B$3:$E$23,4,0)</f>
        <v>-72.628933000000004</v>
      </c>
      <c r="G114" s="62">
        <f>data!O$11</f>
        <v>37.791000000000004</v>
      </c>
      <c r="H114" s="47">
        <v>42787</v>
      </c>
    </row>
    <row r="115" spans="2:8" x14ac:dyDescent="0.25">
      <c r="B115" s="14">
        <f t="shared" si="1"/>
        <v>114</v>
      </c>
      <c r="C115" s="39">
        <v>14</v>
      </c>
      <c r="D115" s="39" t="str">
        <f>VLOOKUP(C115,sites!$B$3:$E$23,2,0)</f>
        <v>Well_05_CorailDeMer</v>
      </c>
      <c r="E115" s="57">
        <f>VLOOKUP(C115,sites!$B$3:$E$23,3,0)</f>
        <v>18.463249999999999</v>
      </c>
      <c r="F115" s="57">
        <f>VLOOKUP(C115,sites!$B$3:$E$23,4,0)</f>
        <v>-72.602549999999994</v>
      </c>
      <c r="G115" s="62">
        <f>data!R$11</f>
        <v>38.258200000000002</v>
      </c>
      <c r="H115" s="47">
        <v>42787</v>
      </c>
    </row>
    <row r="116" spans="2:8" x14ac:dyDescent="0.25">
      <c r="B116" s="14">
        <f t="shared" si="1"/>
        <v>115</v>
      </c>
      <c r="C116" s="39">
        <v>15</v>
      </c>
      <c r="D116" s="39" t="str">
        <f>VLOOKUP(C116,sites!$B$3:$E$23,2,0)</f>
        <v>Well_06_Morel</v>
      </c>
      <c r="E116" s="57">
        <f>VLOOKUP(C116,sites!$B$3:$E$23,3,0)</f>
        <v>18.482683000000002</v>
      </c>
      <c r="F116" s="57">
        <f>VLOOKUP(C116,sites!$B$3:$E$23,4,0)</f>
        <v>-72.63185</v>
      </c>
      <c r="G116" s="62">
        <f>data!U$11</f>
        <v>24.209</v>
      </c>
      <c r="H116" s="47">
        <v>42787</v>
      </c>
    </row>
    <row r="117" spans="2:8" x14ac:dyDescent="0.25">
      <c r="B117" s="14">
        <f t="shared" si="1"/>
        <v>116</v>
      </c>
      <c r="C117" s="39">
        <v>16</v>
      </c>
      <c r="D117" s="39" t="str">
        <f>VLOOKUP(C117,sites!$B$3:$E$23,2,0)</f>
        <v>Well_07_RteDarbonne</v>
      </c>
      <c r="E117" s="57">
        <f>VLOOKUP(C117,sites!$B$3:$E$23,3,0)</f>
        <v>18.501767000000001</v>
      </c>
      <c r="F117" s="57">
        <f>VLOOKUP(C117,sites!$B$3:$E$23,4,0)</f>
        <v>-72.610282999999995</v>
      </c>
      <c r="G117" s="62">
        <f>data!X$11</f>
        <v>24.232199999999999</v>
      </c>
      <c r="H117" s="47">
        <v>42787</v>
      </c>
    </row>
    <row r="118" spans="2:8" x14ac:dyDescent="0.25">
      <c r="B118" s="14">
        <f t="shared" si="1"/>
        <v>117</v>
      </c>
      <c r="C118" s="39">
        <v>17</v>
      </c>
      <c r="D118" s="39" t="str">
        <f>VLOOKUP(C118,sites!$B$3:$E$23,2,0)</f>
        <v>Well_08_RteBelvald</v>
      </c>
      <c r="E118" s="57">
        <f>VLOOKUP(C118,sites!$B$3:$E$23,3,0)</f>
        <v>18.534600000000001</v>
      </c>
      <c r="F118" s="57">
        <f>VLOOKUP(C118,sites!$B$3:$E$23,4,0)</f>
        <v>-72.619299999999996</v>
      </c>
      <c r="G118" s="62">
        <f>data!AA$11</f>
        <v>12.592200000000002</v>
      </c>
      <c r="H118" s="47">
        <v>42787</v>
      </c>
    </row>
    <row r="119" spans="2:8" x14ac:dyDescent="0.25">
      <c r="B119" s="14">
        <f t="shared" si="1"/>
        <v>118</v>
      </c>
      <c r="C119" s="39">
        <v>18</v>
      </c>
      <c r="D119" s="39" t="str">
        <f>VLOOKUP(C119,sites!$B$3:$E$23,2,0)</f>
        <v>Well_09_RteDeBire</v>
      </c>
      <c r="E119" s="57">
        <f>VLOOKUP(C119,sites!$B$3:$E$23,3,0)</f>
        <v>18.545783</v>
      </c>
      <c r="F119" s="57">
        <f>VLOOKUP(C119,sites!$B$3:$E$23,4,0)</f>
        <v>-72.583816999999996</v>
      </c>
      <c r="G119" s="62">
        <f>data!AD$11</f>
        <v>3.9177999999999997</v>
      </c>
      <c r="H119" s="47">
        <v>42787</v>
      </c>
    </row>
    <row r="120" spans="2:8" x14ac:dyDescent="0.25">
      <c r="B120" s="14">
        <f t="shared" si="1"/>
        <v>119</v>
      </c>
      <c r="C120" s="39">
        <v>19</v>
      </c>
      <c r="D120" s="39" t="str">
        <f>VLOOKUP(C120,sites!$B$3:$E$23,2,0)</f>
        <v>Well_10_Douane</v>
      </c>
      <c r="E120" s="57">
        <f>VLOOKUP(C120,sites!$B$3:$E$23,3,0)</f>
        <v>18.52955</v>
      </c>
      <c r="F120" s="57">
        <f>VLOOKUP(C120,sites!$B$3:$E$23,4,0)</f>
        <v>-72.571449999999999</v>
      </c>
      <c r="G120" s="62">
        <f>data!AG$11</f>
        <v>40.635199999999998</v>
      </c>
      <c r="H120" s="47">
        <v>42787</v>
      </c>
    </row>
    <row r="121" spans="2:8" x14ac:dyDescent="0.25">
      <c r="B121" s="14">
        <f t="shared" si="1"/>
        <v>120</v>
      </c>
      <c r="C121" s="39">
        <v>20</v>
      </c>
      <c r="D121" s="39" t="str">
        <f>VLOOKUP(C121,sites!$B$3:$E$23,2,0)</f>
        <v>Well_11_Sigueneau</v>
      </c>
      <c r="E121" s="57">
        <f>VLOOKUP(C121,sites!$B$3:$E$23,3,0)</f>
        <v>18.519200000000001</v>
      </c>
      <c r="F121" s="57">
        <f>VLOOKUP(C121,sites!$B$3:$E$23,4,0)</f>
        <v>-72.590716999999998</v>
      </c>
      <c r="G121" s="62">
        <f>data!AJ$11</f>
        <v>18.494999999999997</v>
      </c>
      <c r="H121" s="47">
        <v>42787</v>
      </c>
    </row>
    <row r="122" spans="2:8" x14ac:dyDescent="0.25">
      <c r="B122" s="14">
        <f t="shared" si="1"/>
        <v>121</v>
      </c>
      <c r="C122" s="39">
        <v>1</v>
      </c>
      <c r="D122" s="39" t="str">
        <f>VLOOKUP(C122,sites!$B$3:$E$23,2,0)</f>
        <v>Coast_01</v>
      </c>
      <c r="E122" s="57">
        <f>VLOOKUP(C122,sites!$B$3:$E$23,3,0)</f>
        <v>18.551702800000001</v>
      </c>
      <c r="F122" s="57">
        <f>VLOOKUP(C122,sites!$B$3:$E$23,4,0)</f>
        <v>-72.546805599999999</v>
      </c>
      <c r="G122" s="60">
        <v>0</v>
      </c>
      <c r="H122" s="47">
        <v>42794</v>
      </c>
    </row>
    <row r="123" spans="2:8" x14ac:dyDescent="0.25">
      <c r="B123" s="14">
        <f t="shared" si="1"/>
        <v>122</v>
      </c>
      <c r="C123" s="39">
        <v>2</v>
      </c>
      <c r="D123" s="39" t="str">
        <f>VLOOKUP(C123,sites!$B$3:$E$23,2,0)</f>
        <v>Coast_02</v>
      </c>
      <c r="E123" s="57">
        <f>VLOOKUP(C123,sites!$B$3:$E$23,3,0)</f>
        <v>18.566099999999999</v>
      </c>
      <c r="F123" s="57">
        <f>VLOOKUP(C123,sites!$B$3:$E$23,4,0)</f>
        <v>-72.564863000000003</v>
      </c>
      <c r="G123" s="60">
        <v>0</v>
      </c>
      <c r="H123" s="47">
        <v>42794</v>
      </c>
    </row>
    <row r="124" spans="2:8" x14ac:dyDescent="0.25">
      <c r="B124" s="14">
        <f t="shared" si="1"/>
        <v>123</v>
      </c>
      <c r="C124" s="39">
        <v>3</v>
      </c>
      <c r="D124" s="39" t="str">
        <f>VLOOKUP(C124,sites!$B$3:$E$23,2,0)</f>
        <v>Coast_03</v>
      </c>
      <c r="E124" s="57">
        <f>VLOOKUP(C124,sites!$B$3:$E$23,3,0)</f>
        <v>18.565470999999999</v>
      </c>
      <c r="F124" s="57">
        <f>VLOOKUP(C124,sites!$B$3:$E$23,4,0)</f>
        <v>-72.582783000000006</v>
      </c>
      <c r="G124" s="60">
        <v>0</v>
      </c>
      <c r="H124" s="47">
        <v>42794</v>
      </c>
    </row>
    <row r="125" spans="2:8" x14ac:dyDescent="0.25">
      <c r="B125" s="14">
        <f t="shared" si="1"/>
        <v>124</v>
      </c>
      <c r="C125" s="39">
        <v>4</v>
      </c>
      <c r="D125" s="39" t="str">
        <f>VLOOKUP(C125,sites!$B$3:$E$23,2,0)</f>
        <v>Coast_04</v>
      </c>
      <c r="E125" s="57">
        <f>VLOOKUP(C125,sites!$B$3:$E$23,3,0)</f>
        <v>18.557523</v>
      </c>
      <c r="F125" s="57">
        <f>VLOOKUP(C125,sites!$B$3:$E$23,4,0)</f>
        <v>-72.612148000000005</v>
      </c>
      <c r="G125" s="60">
        <v>0</v>
      </c>
      <c r="H125" s="47">
        <v>42794</v>
      </c>
    </row>
    <row r="126" spans="2:8" x14ac:dyDescent="0.25">
      <c r="B126" s="14">
        <f t="shared" si="1"/>
        <v>125</v>
      </c>
      <c r="C126" s="39">
        <v>5</v>
      </c>
      <c r="D126" s="39" t="str">
        <f>VLOOKUP(C126,sites!$B$3:$E$23,2,0)</f>
        <v>Coast_05</v>
      </c>
      <c r="E126" s="57">
        <f>VLOOKUP(C126,sites!$B$3:$E$23,3,0)</f>
        <v>18.550286</v>
      </c>
      <c r="F126" s="57">
        <f>VLOOKUP(C126,sites!$B$3:$E$23,4,0)</f>
        <v>-72.627656999999999</v>
      </c>
      <c r="G126" s="60">
        <v>0</v>
      </c>
      <c r="H126" s="47">
        <v>42794</v>
      </c>
    </row>
    <row r="127" spans="2:8" x14ac:dyDescent="0.25">
      <c r="B127" s="14">
        <f t="shared" si="1"/>
        <v>126</v>
      </c>
      <c r="C127" s="39">
        <v>6</v>
      </c>
      <c r="D127" s="39" t="str">
        <f>VLOOKUP(C127,sites!$B$3:$E$23,2,0)</f>
        <v>Coast_06</v>
      </c>
      <c r="E127" s="57">
        <f>VLOOKUP(C127,sites!$B$3:$E$23,3,0)</f>
        <v>18.524695999999999</v>
      </c>
      <c r="F127" s="57">
        <f>VLOOKUP(C127,sites!$B$3:$E$23,4,0)</f>
        <v>-72.653233</v>
      </c>
      <c r="G127" s="60">
        <v>0</v>
      </c>
      <c r="H127" s="47">
        <v>42794</v>
      </c>
    </row>
    <row r="128" spans="2:8" x14ac:dyDescent="0.25">
      <c r="B128" s="14">
        <f t="shared" si="1"/>
        <v>127</v>
      </c>
      <c r="C128" s="39">
        <v>7</v>
      </c>
      <c r="D128" s="39" t="str">
        <f>VLOOKUP(C128,sites!$B$3:$E$23,2,0)</f>
        <v>Coast_07</v>
      </c>
      <c r="E128" s="57">
        <f>VLOOKUP(C128,sites!$B$3:$E$23,3,0)</f>
        <v>18.493656000000001</v>
      </c>
      <c r="F128" s="57">
        <f>VLOOKUP(C128,sites!$B$3:$E$23,4,0)</f>
        <v>-72.662737000000007</v>
      </c>
      <c r="G128" s="60">
        <v>0</v>
      </c>
      <c r="H128" s="47">
        <v>42794</v>
      </c>
    </row>
    <row r="129" spans="2:8" x14ac:dyDescent="0.25">
      <c r="B129" s="14">
        <f t="shared" si="1"/>
        <v>128</v>
      </c>
      <c r="C129" s="39">
        <v>8</v>
      </c>
      <c r="D129" s="39" t="str">
        <f>VLOOKUP(C129,sites!$B$3:$E$23,2,0)</f>
        <v>Coast_08</v>
      </c>
      <c r="E129" s="57">
        <f>VLOOKUP(C129,sites!$B$3:$E$23,3,0)</f>
        <v>18.466533999999999</v>
      </c>
      <c r="F129" s="57">
        <f>VLOOKUP(C129,sites!$B$3:$E$23,4,0)</f>
        <v>-72.673056000000003</v>
      </c>
      <c r="G129" s="60">
        <v>0</v>
      </c>
      <c r="H129" s="47">
        <v>42794</v>
      </c>
    </row>
    <row r="130" spans="2:8" x14ac:dyDescent="0.25">
      <c r="B130" s="14">
        <f t="shared" si="1"/>
        <v>129</v>
      </c>
      <c r="C130" s="39">
        <v>9</v>
      </c>
      <c r="D130" s="39" t="str">
        <f>VLOOKUP(C130,sites!$B$3:$E$23,2,0)</f>
        <v>Coast_09</v>
      </c>
      <c r="E130" s="57">
        <f>VLOOKUP(C130,sites!$B$3:$E$23,3,0)</f>
        <v>18.445995</v>
      </c>
      <c r="F130" s="57">
        <f>VLOOKUP(C130,sites!$B$3:$E$23,4,0)</f>
        <v>-72.688500000000005</v>
      </c>
      <c r="G130" s="60">
        <v>0</v>
      </c>
      <c r="H130" s="47">
        <v>42794</v>
      </c>
    </row>
    <row r="131" spans="2:8" x14ac:dyDescent="0.25">
      <c r="B131" s="14">
        <f t="shared" si="1"/>
        <v>130</v>
      </c>
      <c r="C131" s="39">
        <v>10</v>
      </c>
      <c r="D131" s="39" t="str">
        <f>VLOOKUP(C131,sites!$B$3:$E$23,2,0)</f>
        <v>Well_01_RueLavandiere</v>
      </c>
      <c r="E131" s="57">
        <f>VLOOKUP(C131,sites!$B$3:$E$23,3,0)</f>
        <v>18.511023999999999</v>
      </c>
      <c r="F131" s="57">
        <f>VLOOKUP(C131,sites!$B$3:$E$23,4,0)</f>
        <v>-72.636078999999995</v>
      </c>
      <c r="G131" s="62">
        <f>data!F$12</f>
        <v>14.9148</v>
      </c>
      <c r="H131" s="47">
        <v>42794</v>
      </c>
    </row>
    <row r="132" spans="2:8" x14ac:dyDescent="0.25">
      <c r="B132" s="14">
        <f t="shared" ref="B132:B195" si="2">IF(C132="","",B131+1)</f>
        <v>131</v>
      </c>
      <c r="C132" s="39">
        <v>11</v>
      </c>
      <c r="D132" s="39" t="str">
        <f>VLOOKUP(C132,sites!$B$3:$E$23,2,0)</f>
        <v>Well_02_Beloc</v>
      </c>
      <c r="E132" s="57">
        <f>VLOOKUP(C132,sites!$B$3:$E$23,3,0)</f>
        <v>18.475923000000002</v>
      </c>
      <c r="F132" s="57">
        <f>VLOOKUP(C132,sites!$B$3:$E$23,4,0)</f>
        <v>-72.654161000000002</v>
      </c>
      <c r="G132" s="62">
        <f>data!I$12</f>
        <v>12.166399999999999</v>
      </c>
      <c r="H132" s="47">
        <v>42794</v>
      </c>
    </row>
    <row r="133" spans="2:8" x14ac:dyDescent="0.25">
      <c r="B133" s="14">
        <f t="shared" si="2"/>
        <v>132</v>
      </c>
      <c r="C133" s="39">
        <v>12</v>
      </c>
      <c r="D133" s="39" t="str">
        <f>VLOOKUP(C133,sites!$B$3:$E$23,2,0)</f>
        <v>Well_03_LaCule</v>
      </c>
      <c r="E133" s="57">
        <f>VLOOKUP(C133,sites!$B$3:$E$23,3,0)</f>
        <v>18.452857999999999</v>
      </c>
      <c r="F133" s="57">
        <f>VLOOKUP(C133,sites!$B$3:$E$23,4,0)</f>
        <v>-72.657596999999996</v>
      </c>
      <c r="G133" s="62">
        <f>data!L$12</f>
        <v>15.5662</v>
      </c>
      <c r="H133" s="47">
        <v>42794</v>
      </c>
    </row>
    <row r="134" spans="2:8" x14ac:dyDescent="0.25">
      <c r="B134" s="14">
        <f t="shared" si="2"/>
        <v>133</v>
      </c>
      <c r="C134" s="39">
        <v>13</v>
      </c>
      <c r="D134" s="39" t="str">
        <f>VLOOKUP(C134,sites!$B$3:$E$23,2,0)</f>
        <v>Well_04_CarrefourDefort</v>
      </c>
      <c r="E134" s="57">
        <f>VLOOKUP(C134,sites!$B$3:$E$23,3,0)</f>
        <v>18.458349999999999</v>
      </c>
      <c r="F134" s="57">
        <f>VLOOKUP(C134,sites!$B$3:$E$23,4,0)</f>
        <v>-72.628933000000004</v>
      </c>
      <c r="G134" s="62">
        <f>data!O$12</f>
        <v>37.613200000000006</v>
      </c>
      <c r="H134" s="47">
        <v>42794</v>
      </c>
    </row>
    <row r="135" spans="2:8" x14ac:dyDescent="0.25">
      <c r="B135" s="14">
        <f t="shared" si="2"/>
        <v>134</v>
      </c>
      <c r="C135" s="39">
        <v>14</v>
      </c>
      <c r="D135" s="39" t="str">
        <f>VLOOKUP(C135,sites!$B$3:$E$23,2,0)</f>
        <v>Well_05_CorailDeMer</v>
      </c>
      <c r="E135" s="57">
        <f>VLOOKUP(C135,sites!$B$3:$E$23,3,0)</f>
        <v>18.463249999999999</v>
      </c>
      <c r="F135" s="57">
        <f>VLOOKUP(C135,sites!$B$3:$E$23,4,0)</f>
        <v>-72.602549999999994</v>
      </c>
      <c r="G135" s="62">
        <f>data!R$12</f>
        <v>38.258200000000002</v>
      </c>
      <c r="H135" s="47">
        <v>42794</v>
      </c>
    </row>
    <row r="136" spans="2:8" x14ac:dyDescent="0.25">
      <c r="B136" s="14">
        <f t="shared" si="2"/>
        <v>135</v>
      </c>
      <c r="C136" s="39">
        <v>15</v>
      </c>
      <c r="D136" s="39" t="str">
        <f>VLOOKUP(C136,sites!$B$3:$E$23,2,0)</f>
        <v>Well_06_Morel</v>
      </c>
      <c r="E136" s="57">
        <f>VLOOKUP(C136,sites!$B$3:$E$23,3,0)</f>
        <v>18.482683000000002</v>
      </c>
      <c r="F136" s="57">
        <f>VLOOKUP(C136,sites!$B$3:$E$23,4,0)</f>
        <v>-72.63185</v>
      </c>
      <c r="G136" s="62">
        <f>data!U$12</f>
        <v>24.1328</v>
      </c>
      <c r="H136" s="47">
        <v>42794</v>
      </c>
    </row>
    <row r="137" spans="2:8" x14ac:dyDescent="0.25">
      <c r="B137" s="14">
        <f t="shared" si="2"/>
        <v>136</v>
      </c>
      <c r="C137" s="39">
        <v>16</v>
      </c>
      <c r="D137" s="39" t="str">
        <f>VLOOKUP(C137,sites!$B$3:$E$23,2,0)</f>
        <v>Well_07_RteDarbonne</v>
      </c>
      <c r="E137" s="57">
        <f>VLOOKUP(C137,sites!$B$3:$E$23,3,0)</f>
        <v>18.501767000000001</v>
      </c>
      <c r="F137" s="57">
        <f>VLOOKUP(C137,sites!$B$3:$E$23,4,0)</f>
        <v>-72.610282999999995</v>
      </c>
      <c r="G137" s="62">
        <f>data!X$12</f>
        <v>24.079799999999999</v>
      </c>
      <c r="H137" s="47">
        <v>42794</v>
      </c>
    </row>
    <row r="138" spans="2:8" x14ac:dyDescent="0.25">
      <c r="B138" s="14">
        <f t="shared" si="2"/>
        <v>137</v>
      </c>
      <c r="C138" s="39">
        <v>17</v>
      </c>
      <c r="D138" s="39" t="str">
        <f>VLOOKUP(C138,sites!$B$3:$E$23,2,0)</f>
        <v>Well_08_RteBelvald</v>
      </c>
      <c r="E138" s="57">
        <f>VLOOKUP(C138,sites!$B$3:$E$23,3,0)</f>
        <v>18.534600000000001</v>
      </c>
      <c r="F138" s="57">
        <f>VLOOKUP(C138,sites!$B$3:$E$23,4,0)</f>
        <v>-72.619299999999996</v>
      </c>
      <c r="G138" s="62">
        <f>data!AA$12</f>
        <v>12.541400000000001</v>
      </c>
      <c r="H138" s="47">
        <v>42794</v>
      </c>
    </row>
    <row r="139" spans="2:8" x14ac:dyDescent="0.25">
      <c r="B139" s="14">
        <f t="shared" si="2"/>
        <v>138</v>
      </c>
      <c r="C139" s="39">
        <v>18</v>
      </c>
      <c r="D139" s="39" t="str">
        <f>VLOOKUP(C139,sites!$B$3:$E$23,2,0)</f>
        <v>Well_09_RteDeBire</v>
      </c>
      <c r="E139" s="57">
        <f>VLOOKUP(C139,sites!$B$3:$E$23,3,0)</f>
        <v>18.545783</v>
      </c>
      <c r="F139" s="57">
        <f>VLOOKUP(C139,sites!$B$3:$E$23,4,0)</f>
        <v>-72.583816999999996</v>
      </c>
      <c r="G139" s="62">
        <f>data!AD$12</f>
        <v>3.9686000000000003</v>
      </c>
      <c r="H139" s="47">
        <v>42794</v>
      </c>
    </row>
    <row r="140" spans="2:8" x14ac:dyDescent="0.25">
      <c r="B140" s="14">
        <f t="shared" si="2"/>
        <v>139</v>
      </c>
      <c r="C140" s="39">
        <v>19</v>
      </c>
      <c r="D140" s="39" t="str">
        <f>VLOOKUP(C140,sites!$B$3:$E$23,2,0)</f>
        <v>Well_10_Douane</v>
      </c>
      <c r="E140" s="57">
        <f>VLOOKUP(C140,sites!$B$3:$E$23,3,0)</f>
        <v>18.52955</v>
      </c>
      <c r="F140" s="57">
        <f>VLOOKUP(C140,sites!$B$3:$E$23,4,0)</f>
        <v>-72.571449999999999</v>
      </c>
      <c r="G140" s="62">
        <f>data!AG$12</f>
        <v>40.584400000000002</v>
      </c>
      <c r="H140" s="47">
        <v>42794</v>
      </c>
    </row>
    <row r="141" spans="2:8" x14ac:dyDescent="0.25">
      <c r="B141" s="14">
        <f t="shared" si="2"/>
        <v>140</v>
      </c>
      <c r="C141" s="39">
        <v>20</v>
      </c>
      <c r="D141" s="39" t="str">
        <f>VLOOKUP(C141,sites!$B$3:$E$23,2,0)</f>
        <v>Well_11_Sigueneau</v>
      </c>
      <c r="E141" s="57">
        <f>VLOOKUP(C141,sites!$B$3:$E$23,3,0)</f>
        <v>18.519200000000001</v>
      </c>
      <c r="F141" s="57">
        <f>VLOOKUP(C141,sites!$B$3:$E$23,4,0)</f>
        <v>-72.590716999999998</v>
      </c>
      <c r="G141" s="62">
        <f>data!AJ$12</f>
        <v>21.136599999999998</v>
      </c>
      <c r="H141" s="47">
        <v>42794</v>
      </c>
    </row>
    <row r="142" spans="2:8" x14ac:dyDescent="0.25">
      <c r="B142" s="14">
        <f t="shared" si="2"/>
        <v>141</v>
      </c>
      <c r="C142" s="39">
        <v>1</v>
      </c>
      <c r="D142" s="39" t="str">
        <f>VLOOKUP(C142,sites!$B$3:$E$23,2,0)</f>
        <v>Coast_01</v>
      </c>
      <c r="E142" s="57">
        <f>VLOOKUP(C142,sites!$B$3:$E$23,3,0)</f>
        <v>18.551702800000001</v>
      </c>
      <c r="F142" s="57">
        <f>VLOOKUP(C142,sites!$B$3:$E$23,4,0)</f>
        <v>-72.546805599999999</v>
      </c>
      <c r="G142" s="60">
        <v>0</v>
      </c>
      <c r="H142" s="47">
        <v>42801</v>
      </c>
    </row>
    <row r="143" spans="2:8" x14ac:dyDescent="0.25">
      <c r="B143" s="14">
        <f t="shared" si="2"/>
        <v>142</v>
      </c>
      <c r="C143" s="39">
        <v>2</v>
      </c>
      <c r="D143" s="39" t="str">
        <f>VLOOKUP(C143,sites!$B$3:$E$23,2,0)</f>
        <v>Coast_02</v>
      </c>
      <c r="E143" s="57">
        <f>VLOOKUP(C143,sites!$B$3:$E$23,3,0)</f>
        <v>18.566099999999999</v>
      </c>
      <c r="F143" s="57">
        <f>VLOOKUP(C143,sites!$B$3:$E$23,4,0)</f>
        <v>-72.564863000000003</v>
      </c>
      <c r="G143" s="60">
        <v>0</v>
      </c>
      <c r="H143" s="47">
        <v>42801</v>
      </c>
    </row>
    <row r="144" spans="2:8" x14ac:dyDescent="0.25">
      <c r="B144" s="14">
        <f t="shared" si="2"/>
        <v>143</v>
      </c>
      <c r="C144" s="39">
        <v>3</v>
      </c>
      <c r="D144" s="39" t="str">
        <f>VLOOKUP(C144,sites!$B$3:$E$23,2,0)</f>
        <v>Coast_03</v>
      </c>
      <c r="E144" s="57">
        <f>VLOOKUP(C144,sites!$B$3:$E$23,3,0)</f>
        <v>18.565470999999999</v>
      </c>
      <c r="F144" s="57">
        <f>VLOOKUP(C144,sites!$B$3:$E$23,4,0)</f>
        <v>-72.582783000000006</v>
      </c>
      <c r="G144" s="60">
        <v>0</v>
      </c>
      <c r="H144" s="47">
        <v>42801</v>
      </c>
    </row>
    <row r="145" spans="2:8" x14ac:dyDescent="0.25">
      <c r="B145" s="14">
        <f t="shared" si="2"/>
        <v>144</v>
      </c>
      <c r="C145" s="39">
        <v>4</v>
      </c>
      <c r="D145" s="39" t="str">
        <f>VLOOKUP(C145,sites!$B$3:$E$23,2,0)</f>
        <v>Coast_04</v>
      </c>
      <c r="E145" s="57">
        <f>VLOOKUP(C145,sites!$B$3:$E$23,3,0)</f>
        <v>18.557523</v>
      </c>
      <c r="F145" s="57">
        <f>VLOOKUP(C145,sites!$B$3:$E$23,4,0)</f>
        <v>-72.612148000000005</v>
      </c>
      <c r="G145" s="60">
        <v>0</v>
      </c>
      <c r="H145" s="47">
        <v>42801</v>
      </c>
    </row>
    <row r="146" spans="2:8" x14ac:dyDescent="0.25">
      <c r="B146" s="14">
        <f t="shared" si="2"/>
        <v>145</v>
      </c>
      <c r="C146" s="39">
        <v>5</v>
      </c>
      <c r="D146" s="39" t="str">
        <f>VLOOKUP(C146,sites!$B$3:$E$23,2,0)</f>
        <v>Coast_05</v>
      </c>
      <c r="E146" s="57">
        <f>VLOOKUP(C146,sites!$B$3:$E$23,3,0)</f>
        <v>18.550286</v>
      </c>
      <c r="F146" s="57">
        <f>VLOOKUP(C146,sites!$B$3:$E$23,4,0)</f>
        <v>-72.627656999999999</v>
      </c>
      <c r="G146" s="60">
        <v>0</v>
      </c>
      <c r="H146" s="47">
        <v>42801</v>
      </c>
    </row>
    <row r="147" spans="2:8" x14ac:dyDescent="0.25">
      <c r="B147" s="14">
        <f t="shared" si="2"/>
        <v>146</v>
      </c>
      <c r="C147" s="39">
        <v>6</v>
      </c>
      <c r="D147" s="39" t="str">
        <f>VLOOKUP(C147,sites!$B$3:$E$23,2,0)</f>
        <v>Coast_06</v>
      </c>
      <c r="E147" s="57">
        <f>VLOOKUP(C147,sites!$B$3:$E$23,3,0)</f>
        <v>18.524695999999999</v>
      </c>
      <c r="F147" s="57">
        <f>VLOOKUP(C147,sites!$B$3:$E$23,4,0)</f>
        <v>-72.653233</v>
      </c>
      <c r="G147" s="60">
        <v>0</v>
      </c>
      <c r="H147" s="47">
        <v>42801</v>
      </c>
    </row>
    <row r="148" spans="2:8" x14ac:dyDescent="0.25">
      <c r="B148" s="14">
        <f t="shared" si="2"/>
        <v>147</v>
      </c>
      <c r="C148" s="39">
        <v>7</v>
      </c>
      <c r="D148" s="39" t="str">
        <f>VLOOKUP(C148,sites!$B$3:$E$23,2,0)</f>
        <v>Coast_07</v>
      </c>
      <c r="E148" s="57">
        <f>VLOOKUP(C148,sites!$B$3:$E$23,3,0)</f>
        <v>18.493656000000001</v>
      </c>
      <c r="F148" s="57">
        <f>VLOOKUP(C148,sites!$B$3:$E$23,4,0)</f>
        <v>-72.662737000000007</v>
      </c>
      <c r="G148" s="60">
        <v>0</v>
      </c>
      <c r="H148" s="47">
        <v>42801</v>
      </c>
    </row>
    <row r="149" spans="2:8" x14ac:dyDescent="0.25">
      <c r="B149" s="14">
        <f t="shared" si="2"/>
        <v>148</v>
      </c>
      <c r="C149" s="39">
        <v>8</v>
      </c>
      <c r="D149" s="39" t="str">
        <f>VLOOKUP(C149,sites!$B$3:$E$23,2,0)</f>
        <v>Coast_08</v>
      </c>
      <c r="E149" s="57">
        <f>VLOOKUP(C149,sites!$B$3:$E$23,3,0)</f>
        <v>18.466533999999999</v>
      </c>
      <c r="F149" s="57">
        <f>VLOOKUP(C149,sites!$B$3:$E$23,4,0)</f>
        <v>-72.673056000000003</v>
      </c>
      <c r="G149" s="60">
        <v>0</v>
      </c>
      <c r="H149" s="47">
        <v>42801</v>
      </c>
    </row>
    <row r="150" spans="2:8" x14ac:dyDescent="0.25">
      <c r="B150" s="14">
        <f t="shared" si="2"/>
        <v>149</v>
      </c>
      <c r="C150" s="39">
        <v>9</v>
      </c>
      <c r="D150" s="39" t="str">
        <f>VLOOKUP(C150,sites!$B$3:$E$23,2,0)</f>
        <v>Coast_09</v>
      </c>
      <c r="E150" s="57">
        <f>VLOOKUP(C150,sites!$B$3:$E$23,3,0)</f>
        <v>18.445995</v>
      </c>
      <c r="F150" s="57">
        <f>VLOOKUP(C150,sites!$B$3:$E$23,4,0)</f>
        <v>-72.688500000000005</v>
      </c>
      <c r="G150" s="60">
        <v>0</v>
      </c>
      <c r="H150" s="47">
        <v>42801</v>
      </c>
    </row>
    <row r="151" spans="2:8" x14ac:dyDescent="0.25">
      <c r="B151" s="14">
        <f t="shared" si="2"/>
        <v>150</v>
      </c>
      <c r="C151" s="39">
        <v>10</v>
      </c>
      <c r="D151" s="39" t="str">
        <f>VLOOKUP(C151,sites!$B$3:$E$23,2,0)</f>
        <v>Well_01_RueLavandiere</v>
      </c>
      <c r="E151" s="57">
        <f>VLOOKUP(C151,sites!$B$3:$E$23,3,0)</f>
        <v>18.511023999999999</v>
      </c>
      <c r="F151" s="57">
        <f>VLOOKUP(C151,sites!$B$3:$E$23,4,0)</f>
        <v>-72.636078999999995</v>
      </c>
      <c r="G151" s="62">
        <f>data!F$13</f>
        <v>14.9148</v>
      </c>
      <c r="H151" s="47">
        <v>42801</v>
      </c>
    </row>
    <row r="152" spans="2:8" x14ac:dyDescent="0.25">
      <c r="B152" s="14">
        <f t="shared" si="2"/>
        <v>151</v>
      </c>
      <c r="C152" s="39">
        <v>11</v>
      </c>
      <c r="D152" s="39" t="str">
        <f>VLOOKUP(C152,sites!$B$3:$E$23,2,0)</f>
        <v>Well_02_Beloc</v>
      </c>
      <c r="E152" s="57">
        <f>VLOOKUP(C152,sites!$B$3:$E$23,3,0)</f>
        <v>18.475923000000002</v>
      </c>
      <c r="F152" s="57">
        <f>VLOOKUP(C152,sites!$B$3:$E$23,4,0)</f>
        <v>-72.654161000000002</v>
      </c>
      <c r="G152" s="62">
        <f>data!I$13</f>
        <v>12.242599999999999</v>
      </c>
      <c r="H152" s="47">
        <v>42801</v>
      </c>
    </row>
    <row r="153" spans="2:8" x14ac:dyDescent="0.25">
      <c r="B153" s="14">
        <f t="shared" si="2"/>
        <v>152</v>
      </c>
      <c r="C153" s="39">
        <v>12</v>
      </c>
      <c r="D153" s="39" t="str">
        <f>VLOOKUP(C153,sites!$B$3:$E$23,2,0)</f>
        <v>Well_03_LaCule</v>
      </c>
      <c r="E153" s="57">
        <f>VLOOKUP(C153,sites!$B$3:$E$23,3,0)</f>
        <v>18.452857999999999</v>
      </c>
      <c r="F153" s="57">
        <f>VLOOKUP(C153,sites!$B$3:$E$23,4,0)</f>
        <v>-72.657596999999996</v>
      </c>
      <c r="G153" s="62">
        <f>data!L$13</f>
        <v>15.769400000000001</v>
      </c>
      <c r="H153" s="47">
        <v>42801</v>
      </c>
    </row>
    <row r="154" spans="2:8" x14ac:dyDescent="0.25">
      <c r="B154" s="14">
        <f t="shared" si="2"/>
        <v>153</v>
      </c>
      <c r="C154" s="39">
        <v>13</v>
      </c>
      <c r="D154" s="39" t="str">
        <f>VLOOKUP(C154,sites!$B$3:$E$23,2,0)</f>
        <v>Well_04_CarrefourDefort</v>
      </c>
      <c r="E154" s="57">
        <f>VLOOKUP(C154,sites!$B$3:$E$23,3,0)</f>
        <v>18.458349999999999</v>
      </c>
      <c r="F154" s="57">
        <f>VLOOKUP(C154,sites!$B$3:$E$23,4,0)</f>
        <v>-72.628933000000004</v>
      </c>
      <c r="G154" s="62">
        <f>data!O$13</f>
        <v>37.537000000000006</v>
      </c>
      <c r="H154" s="47">
        <v>42801</v>
      </c>
    </row>
    <row r="155" spans="2:8" x14ac:dyDescent="0.25">
      <c r="B155" s="14">
        <f t="shared" si="2"/>
        <v>154</v>
      </c>
      <c r="C155" s="39">
        <v>14</v>
      </c>
      <c r="D155" s="39" t="str">
        <f>VLOOKUP(C155,sites!$B$3:$E$23,2,0)</f>
        <v>Well_05_CorailDeMer</v>
      </c>
      <c r="E155" s="57">
        <f>VLOOKUP(C155,sites!$B$3:$E$23,3,0)</f>
        <v>18.463249999999999</v>
      </c>
      <c r="F155" s="57">
        <f>VLOOKUP(C155,sites!$B$3:$E$23,4,0)</f>
        <v>-72.602549999999994</v>
      </c>
      <c r="G155" s="62">
        <f>data!R$13</f>
        <v>38.258200000000002</v>
      </c>
      <c r="H155" s="47">
        <v>42801</v>
      </c>
    </row>
    <row r="156" spans="2:8" x14ac:dyDescent="0.25">
      <c r="B156" s="14">
        <f t="shared" si="2"/>
        <v>155</v>
      </c>
      <c r="C156" s="39">
        <v>15</v>
      </c>
      <c r="D156" s="39" t="str">
        <f>VLOOKUP(C156,sites!$B$3:$E$23,2,0)</f>
        <v>Well_06_Morel</v>
      </c>
      <c r="E156" s="57">
        <f>VLOOKUP(C156,sites!$B$3:$E$23,3,0)</f>
        <v>18.482683000000002</v>
      </c>
      <c r="F156" s="57">
        <f>VLOOKUP(C156,sites!$B$3:$E$23,4,0)</f>
        <v>-72.63185</v>
      </c>
      <c r="G156" s="62">
        <f>data!U$13</f>
        <v>24.158200000000001</v>
      </c>
      <c r="H156" s="47">
        <v>42801</v>
      </c>
    </row>
    <row r="157" spans="2:8" x14ac:dyDescent="0.25">
      <c r="B157" s="14">
        <f t="shared" si="2"/>
        <v>156</v>
      </c>
      <c r="C157" s="39">
        <v>16</v>
      </c>
      <c r="D157" s="39" t="str">
        <f>VLOOKUP(C157,sites!$B$3:$E$23,2,0)</f>
        <v>Well_07_RteDarbonne</v>
      </c>
      <c r="E157" s="57">
        <f>VLOOKUP(C157,sites!$B$3:$E$23,3,0)</f>
        <v>18.501767000000001</v>
      </c>
      <c r="F157" s="57">
        <f>VLOOKUP(C157,sites!$B$3:$E$23,4,0)</f>
        <v>-72.610282999999995</v>
      </c>
      <c r="G157" s="62">
        <f>data!X$13</f>
        <v>24.003599999999999</v>
      </c>
      <c r="H157" s="47">
        <v>42801</v>
      </c>
    </row>
    <row r="158" spans="2:8" x14ac:dyDescent="0.25">
      <c r="B158" s="14">
        <f t="shared" si="2"/>
        <v>157</v>
      </c>
      <c r="C158" s="39">
        <v>17</v>
      </c>
      <c r="D158" s="39" t="str">
        <f>VLOOKUP(C158,sites!$B$3:$E$23,2,0)</f>
        <v>Well_08_RteBelvald</v>
      </c>
      <c r="E158" s="57">
        <f>VLOOKUP(C158,sites!$B$3:$E$23,3,0)</f>
        <v>18.534600000000001</v>
      </c>
      <c r="F158" s="57">
        <f>VLOOKUP(C158,sites!$B$3:$E$23,4,0)</f>
        <v>-72.619299999999996</v>
      </c>
      <c r="G158" s="62">
        <f>data!AA$13</f>
        <v>12.541400000000001</v>
      </c>
      <c r="H158" s="47">
        <v>42801</v>
      </c>
    </row>
    <row r="159" spans="2:8" x14ac:dyDescent="0.25">
      <c r="B159" s="14">
        <f t="shared" si="2"/>
        <v>158</v>
      </c>
      <c r="C159" s="39">
        <v>18</v>
      </c>
      <c r="D159" s="39" t="str">
        <f>VLOOKUP(C159,sites!$B$3:$E$23,2,0)</f>
        <v>Well_09_RteDeBire</v>
      </c>
      <c r="E159" s="57">
        <f>VLOOKUP(C159,sites!$B$3:$E$23,3,0)</f>
        <v>18.545783</v>
      </c>
      <c r="F159" s="57">
        <f>VLOOKUP(C159,sites!$B$3:$E$23,4,0)</f>
        <v>-72.583816999999996</v>
      </c>
      <c r="G159" s="62">
        <f>data!AD$13</f>
        <v>3.9686000000000003</v>
      </c>
      <c r="H159" s="47">
        <v>42801</v>
      </c>
    </row>
    <row r="160" spans="2:8" x14ac:dyDescent="0.25">
      <c r="B160" s="14">
        <f t="shared" si="2"/>
        <v>159</v>
      </c>
      <c r="C160" s="39">
        <v>19</v>
      </c>
      <c r="D160" s="39" t="str">
        <f>VLOOKUP(C160,sites!$B$3:$E$23,2,0)</f>
        <v>Well_10_Douane</v>
      </c>
      <c r="E160" s="57">
        <f>VLOOKUP(C160,sites!$B$3:$E$23,3,0)</f>
        <v>18.52955</v>
      </c>
      <c r="F160" s="57">
        <f>VLOOKUP(C160,sites!$B$3:$E$23,4,0)</f>
        <v>-72.571449999999999</v>
      </c>
      <c r="G160" s="62">
        <f>data!AG$13</f>
        <v>40.4574</v>
      </c>
      <c r="H160" s="47">
        <v>42801</v>
      </c>
    </row>
    <row r="161" spans="2:8" x14ac:dyDescent="0.25">
      <c r="B161" s="14">
        <f t="shared" si="2"/>
        <v>160</v>
      </c>
      <c r="C161" s="39">
        <v>20</v>
      </c>
      <c r="D161" s="39" t="str">
        <f>VLOOKUP(C161,sites!$B$3:$E$23,2,0)</f>
        <v>Well_11_Sigueneau</v>
      </c>
      <c r="E161" s="57">
        <f>VLOOKUP(C161,sites!$B$3:$E$23,3,0)</f>
        <v>18.519200000000001</v>
      </c>
      <c r="F161" s="57">
        <f>VLOOKUP(C161,sites!$B$3:$E$23,4,0)</f>
        <v>-72.590716999999998</v>
      </c>
      <c r="G161" s="62">
        <f>data!AJ$13</f>
        <v>18.723599999999998</v>
      </c>
      <c r="H161" s="47">
        <v>42801</v>
      </c>
    </row>
    <row r="162" spans="2:8" x14ac:dyDescent="0.25">
      <c r="B162" s="14">
        <f t="shared" si="2"/>
        <v>161</v>
      </c>
      <c r="C162" s="39">
        <v>1</v>
      </c>
      <c r="D162" s="39" t="str">
        <f>VLOOKUP(C162,sites!$B$3:$E$23,2,0)</f>
        <v>Coast_01</v>
      </c>
      <c r="E162" s="57">
        <f>VLOOKUP(C162,sites!$B$3:$E$23,3,0)</f>
        <v>18.551702800000001</v>
      </c>
      <c r="F162" s="57">
        <f>VLOOKUP(C162,sites!$B$3:$E$23,4,0)</f>
        <v>-72.546805599999999</v>
      </c>
      <c r="G162" s="60">
        <v>0</v>
      </c>
      <c r="H162" s="47">
        <v>42808</v>
      </c>
    </row>
    <row r="163" spans="2:8" x14ac:dyDescent="0.25">
      <c r="B163" s="14">
        <f t="shared" si="2"/>
        <v>162</v>
      </c>
      <c r="C163" s="39">
        <v>2</v>
      </c>
      <c r="D163" s="39" t="str">
        <f>VLOOKUP(C163,sites!$B$3:$E$23,2,0)</f>
        <v>Coast_02</v>
      </c>
      <c r="E163" s="57">
        <f>VLOOKUP(C163,sites!$B$3:$E$23,3,0)</f>
        <v>18.566099999999999</v>
      </c>
      <c r="F163" s="57">
        <f>VLOOKUP(C163,sites!$B$3:$E$23,4,0)</f>
        <v>-72.564863000000003</v>
      </c>
      <c r="G163" s="60">
        <v>0</v>
      </c>
      <c r="H163" s="47">
        <v>42808</v>
      </c>
    </row>
    <row r="164" spans="2:8" x14ac:dyDescent="0.25">
      <c r="B164" s="14">
        <f t="shared" si="2"/>
        <v>163</v>
      </c>
      <c r="C164" s="39">
        <v>3</v>
      </c>
      <c r="D164" s="39" t="str">
        <f>VLOOKUP(C164,sites!$B$3:$E$23,2,0)</f>
        <v>Coast_03</v>
      </c>
      <c r="E164" s="57">
        <f>VLOOKUP(C164,sites!$B$3:$E$23,3,0)</f>
        <v>18.565470999999999</v>
      </c>
      <c r="F164" s="57">
        <f>VLOOKUP(C164,sites!$B$3:$E$23,4,0)</f>
        <v>-72.582783000000006</v>
      </c>
      <c r="G164" s="60">
        <v>0</v>
      </c>
      <c r="H164" s="47">
        <v>42808</v>
      </c>
    </row>
    <row r="165" spans="2:8" x14ac:dyDescent="0.25">
      <c r="B165" s="14">
        <f t="shared" si="2"/>
        <v>164</v>
      </c>
      <c r="C165" s="39">
        <v>4</v>
      </c>
      <c r="D165" s="39" t="str">
        <f>VLOOKUP(C165,sites!$B$3:$E$23,2,0)</f>
        <v>Coast_04</v>
      </c>
      <c r="E165" s="57">
        <f>VLOOKUP(C165,sites!$B$3:$E$23,3,0)</f>
        <v>18.557523</v>
      </c>
      <c r="F165" s="57">
        <f>VLOOKUP(C165,sites!$B$3:$E$23,4,0)</f>
        <v>-72.612148000000005</v>
      </c>
      <c r="G165" s="60">
        <v>0</v>
      </c>
      <c r="H165" s="47">
        <v>42808</v>
      </c>
    </row>
    <row r="166" spans="2:8" x14ac:dyDescent="0.25">
      <c r="B166" s="14">
        <f t="shared" si="2"/>
        <v>165</v>
      </c>
      <c r="C166" s="39">
        <v>5</v>
      </c>
      <c r="D166" s="39" t="str">
        <f>VLOOKUP(C166,sites!$B$3:$E$23,2,0)</f>
        <v>Coast_05</v>
      </c>
      <c r="E166" s="57">
        <f>VLOOKUP(C166,sites!$B$3:$E$23,3,0)</f>
        <v>18.550286</v>
      </c>
      <c r="F166" s="57">
        <f>VLOOKUP(C166,sites!$B$3:$E$23,4,0)</f>
        <v>-72.627656999999999</v>
      </c>
      <c r="G166" s="60">
        <v>0</v>
      </c>
      <c r="H166" s="47">
        <v>42808</v>
      </c>
    </row>
    <row r="167" spans="2:8" x14ac:dyDescent="0.25">
      <c r="B167" s="14">
        <f t="shared" si="2"/>
        <v>166</v>
      </c>
      <c r="C167" s="39">
        <v>6</v>
      </c>
      <c r="D167" s="39" t="str">
        <f>VLOOKUP(C167,sites!$B$3:$E$23,2,0)</f>
        <v>Coast_06</v>
      </c>
      <c r="E167" s="57">
        <f>VLOOKUP(C167,sites!$B$3:$E$23,3,0)</f>
        <v>18.524695999999999</v>
      </c>
      <c r="F167" s="57">
        <f>VLOOKUP(C167,sites!$B$3:$E$23,4,0)</f>
        <v>-72.653233</v>
      </c>
      <c r="G167" s="60">
        <v>0</v>
      </c>
      <c r="H167" s="47">
        <v>42808</v>
      </c>
    </row>
    <row r="168" spans="2:8" x14ac:dyDescent="0.25">
      <c r="B168" s="14">
        <f t="shared" si="2"/>
        <v>167</v>
      </c>
      <c r="C168" s="39">
        <v>7</v>
      </c>
      <c r="D168" s="39" t="str">
        <f>VLOOKUP(C168,sites!$B$3:$E$23,2,0)</f>
        <v>Coast_07</v>
      </c>
      <c r="E168" s="57">
        <f>VLOOKUP(C168,sites!$B$3:$E$23,3,0)</f>
        <v>18.493656000000001</v>
      </c>
      <c r="F168" s="57">
        <f>VLOOKUP(C168,sites!$B$3:$E$23,4,0)</f>
        <v>-72.662737000000007</v>
      </c>
      <c r="G168" s="60">
        <v>0</v>
      </c>
      <c r="H168" s="47">
        <v>42808</v>
      </c>
    </row>
    <row r="169" spans="2:8" x14ac:dyDescent="0.25">
      <c r="B169" s="14">
        <f t="shared" si="2"/>
        <v>168</v>
      </c>
      <c r="C169" s="39">
        <v>8</v>
      </c>
      <c r="D169" s="39" t="str">
        <f>VLOOKUP(C169,sites!$B$3:$E$23,2,0)</f>
        <v>Coast_08</v>
      </c>
      <c r="E169" s="57">
        <f>VLOOKUP(C169,sites!$B$3:$E$23,3,0)</f>
        <v>18.466533999999999</v>
      </c>
      <c r="F169" s="57">
        <f>VLOOKUP(C169,sites!$B$3:$E$23,4,0)</f>
        <v>-72.673056000000003</v>
      </c>
      <c r="G169" s="60">
        <v>0</v>
      </c>
      <c r="H169" s="47">
        <v>42808</v>
      </c>
    </row>
    <row r="170" spans="2:8" x14ac:dyDescent="0.25">
      <c r="B170" s="14">
        <f t="shared" si="2"/>
        <v>169</v>
      </c>
      <c r="C170" s="39">
        <v>9</v>
      </c>
      <c r="D170" s="39" t="str">
        <f>VLOOKUP(C170,sites!$B$3:$E$23,2,0)</f>
        <v>Coast_09</v>
      </c>
      <c r="E170" s="57">
        <f>VLOOKUP(C170,sites!$B$3:$E$23,3,0)</f>
        <v>18.445995</v>
      </c>
      <c r="F170" s="57">
        <f>VLOOKUP(C170,sites!$B$3:$E$23,4,0)</f>
        <v>-72.688500000000005</v>
      </c>
      <c r="G170" s="60">
        <v>0</v>
      </c>
      <c r="H170" s="47">
        <v>42808</v>
      </c>
    </row>
    <row r="171" spans="2:8" x14ac:dyDescent="0.25">
      <c r="B171" s="14">
        <f t="shared" si="2"/>
        <v>170</v>
      </c>
      <c r="C171" s="39">
        <v>10</v>
      </c>
      <c r="D171" s="39" t="str">
        <f>VLOOKUP(C171,sites!$B$3:$E$23,2,0)</f>
        <v>Well_01_RueLavandiere</v>
      </c>
      <c r="E171" s="57">
        <f>VLOOKUP(C171,sites!$B$3:$E$23,3,0)</f>
        <v>18.511023999999999</v>
      </c>
      <c r="F171" s="57">
        <f>VLOOKUP(C171,sites!$B$3:$E$23,4,0)</f>
        <v>-72.636078999999995</v>
      </c>
      <c r="G171" s="62">
        <f>data!F$14</f>
        <v>15.016399999999999</v>
      </c>
      <c r="H171" s="47">
        <v>42808</v>
      </c>
    </row>
    <row r="172" spans="2:8" x14ac:dyDescent="0.25">
      <c r="B172" s="14">
        <f t="shared" si="2"/>
        <v>171</v>
      </c>
      <c r="C172" s="39">
        <v>11</v>
      </c>
      <c r="D172" s="39" t="str">
        <f>VLOOKUP(C172,sites!$B$3:$E$23,2,0)</f>
        <v>Well_02_Beloc</v>
      </c>
      <c r="E172" s="57">
        <f>VLOOKUP(C172,sites!$B$3:$E$23,3,0)</f>
        <v>18.475923000000002</v>
      </c>
      <c r="F172" s="57">
        <f>VLOOKUP(C172,sites!$B$3:$E$23,4,0)</f>
        <v>-72.654161000000002</v>
      </c>
      <c r="G172" s="62">
        <f>data!I$14</f>
        <v>12.3188</v>
      </c>
      <c r="H172" s="47">
        <v>42808</v>
      </c>
    </row>
    <row r="173" spans="2:8" x14ac:dyDescent="0.25">
      <c r="B173" s="14">
        <f t="shared" si="2"/>
        <v>172</v>
      </c>
      <c r="C173" s="39">
        <v>12</v>
      </c>
      <c r="D173" s="39" t="str">
        <f>VLOOKUP(C173,sites!$B$3:$E$23,2,0)</f>
        <v>Well_03_LaCule</v>
      </c>
      <c r="E173" s="57">
        <f>VLOOKUP(C173,sites!$B$3:$E$23,3,0)</f>
        <v>18.452857999999999</v>
      </c>
      <c r="F173" s="57">
        <f>VLOOKUP(C173,sites!$B$3:$E$23,4,0)</f>
        <v>-72.657596999999996</v>
      </c>
      <c r="G173" s="62">
        <f>data!L$14</f>
        <v>15.6424</v>
      </c>
      <c r="H173" s="47">
        <v>42808</v>
      </c>
    </row>
    <row r="174" spans="2:8" x14ac:dyDescent="0.25">
      <c r="B174" s="14">
        <f t="shared" si="2"/>
        <v>173</v>
      </c>
      <c r="C174" s="39">
        <v>13</v>
      </c>
      <c r="D174" s="39" t="str">
        <f>VLOOKUP(C174,sites!$B$3:$E$23,2,0)</f>
        <v>Well_04_CarrefourDefort</v>
      </c>
      <c r="E174" s="57">
        <f>VLOOKUP(C174,sites!$B$3:$E$23,3,0)</f>
        <v>18.458349999999999</v>
      </c>
      <c r="F174" s="57">
        <f>VLOOKUP(C174,sites!$B$3:$E$23,4,0)</f>
        <v>-72.628933000000004</v>
      </c>
      <c r="G174" s="62">
        <f>data!O$14</f>
        <v>37.410000000000004</v>
      </c>
      <c r="H174" s="47">
        <v>42808</v>
      </c>
    </row>
    <row r="175" spans="2:8" x14ac:dyDescent="0.25">
      <c r="B175" s="14">
        <f t="shared" si="2"/>
        <v>174</v>
      </c>
      <c r="C175" s="39">
        <v>14</v>
      </c>
      <c r="D175" s="39" t="str">
        <f>VLOOKUP(C175,sites!$B$3:$E$23,2,0)</f>
        <v>Well_05_CorailDeMer</v>
      </c>
      <c r="E175" s="57">
        <f>VLOOKUP(C175,sites!$B$3:$E$23,3,0)</f>
        <v>18.463249999999999</v>
      </c>
      <c r="F175" s="57">
        <f>VLOOKUP(C175,sites!$B$3:$E$23,4,0)</f>
        <v>-72.602549999999994</v>
      </c>
      <c r="G175" s="62">
        <f>data!R$14</f>
        <v>38.258200000000002</v>
      </c>
      <c r="H175" s="47">
        <v>42808</v>
      </c>
    </row>
    <row r="176" spans="2:8" x14ac:dyDescent="0.25">
      <c r="B176" s="14">
        <f t="shared" si="2"/>
        <v>175</v>
      </c>
      <c r="C176" s="39">
        <v>15</v>
      </c>
      <c r="D176" s="39" t="str">
        <f>VLOOKUP(C176,sites!$B$3:$E$23,2,0)</f>
        <v>Well_06_Morel</v>
      </c>
      <c r="E176" s="57">
        <f>VLOOKUP(C176,sites!$B$3:$E$23,3,0)</f>
        <v>18.482683000000002</v>
      </c>
      <c r="F176" s="57">
        <f>VLOOKUP(C176,sites!$B$3:$E$23,4,0)</f>
        <v>-72.63185</v>
      </c>
      <c r="G176" s="62">
        <f>data!U$14</f>
        <v>24.2852</v>
      </c>
      <c r="H176" s="47">
        <v>42808</v>
      </c>
    </row>
    <row r="177" spans="2:8" x14ac:dyDescent="0.25">
      <c r="B177" s="14">
        <f t="shared" si="2"/>
        <v>176</v>
      </c>
      <c r="C177" s="39">
        <v>16</v>
      </c>
      <c r="D177" s="39" t="str">
        <f>VLOOKUP(C177,sites!$B$3:$E$23,2,0)</f>
        <v>Well_07_RteDarbonne</v>
      </c>
      <c r="E177" s="57">
        <f>VLOOKUP(C177,sites!$B$3:$E$23,3,0)</f>
        <v>18.501767000000001</v>
      </c>
      <c r="F177" s="57">
        <f>VLOOKUP(C177,sites!$B$3:$E$23,4,0)</f>
        <v>-72.610282999999995</v>
      </c>
      <c r="G177" s="62">
        <f>data!X$14</f>
        <v>23.927399999999999</v>
      </c>
      <c r="H177" s="47">
        <v>42808</v>
      </c>
    </row>
    <row r="178" spans="2:8" x14ac:dyDescent="0.25">
      <c r="B178" s="14">
        <f t="shared" si="2"/>
        <v>177</v>
      </c>
      <c r="C178" s="39">
        <v>17</v>
      </c>
      <c r="D178" s="39" t="str">
        <f>VLOOKUP(C178,sites!$B$3:$E$23,2,0)</f>
        <v>Well_08_RteBelvald</v>
      </c>
      <c r="E178" s="57">
        <f>VLOOKUP(C178,sites!$B$3:$E$23,3,0)</f>
        <v>18.534600000000001</v>
      </c>
      <c r="F178" s="57">
        <f>VLOOKUP(C178,sites!$B$3:$E$23,4,0)</f>
        <v>-72.619299999999996</v>
      </c>
      <c r="G178" s="62">
        <f>data!AA$14</f>
        <v>12.465200000000001</v>
      </c>
      <c r="H178" s="47">
        <v>42808</v>
      </c>
    </row>
    <row r="179" spans="2:8" x14ac:dyDescent="0.25">
      <c r="B179" s="14">
        <f t="shared" si="2"/>
        <v>178</v>
      </c>
      <c r="C179" s="39">
        <v>18</v>
      </c>
      <c r="D179" s="39" t="str">
        <f>VLOOKUP(C179,sites!$B$3:$E$23,2,0)</f>
        <v>Well_09_RteDeBire</v>
      </c>
      <c r="E179" s="57">
        <f>VLOOKUP(C179,sites!$B$3:$E$23,3,0)</f>
        <v>18.545783</v>
      </c>
      <c r="F179" s="57">
        <f>VLOOKUP(C179,sites!$B$3:$E$23,4,0)</f>
        <v>-72.583816999999996</v>
      </c>
      <c r="G179" s="62">
        <f>data!AD$14</f>
        <v>4.0448000000000004</v>
      </c>
      <c r="H179" s="47">
        <v>42808</v>
      </c>
    </row>
    <row r="180" spans="2:8" x14ac:dyDescent="0.25">
      <c r="B180" s="14">
        <f t="shared" si="2"/>
        <v>179</v>
      </c>
      <c r="C180" s="39">
        <v>19</v>
      </c>
      <c r="D180" s="39" t="str">
        <f>VLOOKUP(C180,sites!$B$3:$E$23,2,0)</f>
        <v>Well_10_Douane</v>
      </c>
      <c r="E180" s="57">
        <f>VLOOKUP(C180,sites!$B$3:$E$23,3,0)</f>
        <v>18.52955</v>
      </c>
      <c r="F180" s="57">
        <f>VLOOKUP(C180,sites!$B$3:$E$23,4,0)</f>
        <v>-72.571449999999999</v>
      </c>
      <c r="G180" s="62">
        <f>data!AG$14</f>
        <v>40.279600000000002</v>
      </c>
      <c r="H180" s="47">
        <v>42808</v>
      </c>
    </row>
    <row r="181" spans="2:8" x14ac:dyDescent="0.25">
      <c r="B181" s="14">
        <f t="shared" si="2"/>
        <v>180</v>
      </c>
      <c r="C181" s="39">
        <v>20</v>
      </c>
      <c r="D181" s="39" t="str">
        <f>VLOOKUP(C181,sites!$B$3:$E$23,2,0)</f>
        <v>Well_11_Sigueneau</v>
      </c>
      <c r="E181" s="57">
        <f>VLOOKUP(C181,sites!$B$3:$E$23,3,0)</f>
        <v>18.519200000000001</v>
      </c>
      <c r="F181" s="57">
        <f>VLOOKUP(C181,sites!$B$3:$E$23,4,0)</f>
        <v>-72.590716999999998</v>
      </c>
      <c r="G181" s="62">
        <f>data!AJ$14</f>
        <v>18.4696</v>
      </c>
      <c r="H181" s="47">
        <v>42808</v>
      </c>
    </row>
    <row r="182" spans="2:8" x14ac:dyDescent="0.25">
      <c r="B182" s="14">
        <f t="shared" si="2"/>
        <v>181</v>
      </c>
      <c r="C182" s="39">
        <v>1</v>
      </c>
      <c r="D182" s="39" t="str">
        <f>VLOOKUP(C182,sites!$B$3:$E$23,2,0)</f>
        <v>Coast_01</v>
      </c>
      <c r="E182" s="57">
        <f>VLOOKUP(C182,sites!$B$3:$E$23,3,0)</f>
        <v>18.551702800000001</v>
      </c>
      <c r="F182" s="57">
        <f>VLOOKUP(C182,sites!$B$3:$E$23,4,0)</f>
        <v>-72.546805599999999</v>
      </c>
      <c r="G182" s="60">
        <v>0</v>
      </c>
      <c r="H182" s="47">
        <v>42815</v>
      </c>
    </row>
    <row r="183" spans="2:8" x14ac:dyDescent="0.25">
      <c r="B183" s="14">
        <f t="shared" si="2"/>
        <v>182</v>
      </c>
      <c r="C183" s="39">
        <v>2</v>
      </c>
      <c r="D183" s="39" t="str">
        <f>VLOOKUP(C183,sites!$B$3:$E$23,2,0)</f>
        <v>Coast_02</v>
      </c>
      <c r="E183" s="57">
        <f>VLOOKUP(C183,sites!$B$3:$E$23,3,0)</f>
        <v>18.566099999999999</v>
      </c>
      <c r="F183" s="57">
        <f>VLOOKUP(C183,sites!$B$3:$E$23,4,0)</f>
        <v>-72.564863000000003</v>
      </c>
      <c r="G183" s="60">
        <v>0</v>
      </c>
      <c r="H183" s="47">
        <v>42815</v>
      </c>
    </row>
    <row r="184" spans="2:8" x14ac:dyDescent="0.25">
      <c r="B184" s="14">
        <f t="shared" si="2"/>
        <v>183</v>
      </c>
      <c r="C184" s="39">
        <v>3</v>
      </c>
      <c r="D184" s="39" t="str">
        <f>VLOOKUP(C184,sites!$B$3:$E$23,2,0)</f>
        <v>Coast_03</v>
      </c>
      <c r="E184" s="57">
        <f>VLOOKUP(C184,sites!$B$3:$E$23,3,0)</f>
        <v>18.565470999999999</v>
      </c>
      <c r="F184" s="57">
        <f>VLOOKUP(C184,sites!$B$3:$E$23,4,0)</f>
        <v>-72.582783000000006</v>
      </c>
      <c r="G184" s="60">
        <v>0</v>
      </c>
      <c r="H184" s="47">
        <v>42815</v>
      </c>
    </row>
    <row r="185" spans="2:8" x14ac:dyDescent="0.25">
      <c r="B185" s="14">
        <f t="shared" si="2"/>
        <v>184</v>
      </c>
      <c r="C185" s="39">
        <v>4</v>
      </c>
      <c r="D185" s="39" t="str">
        <f>VLOOKUP(C185,sites!$B$3:$E$23,2,0)</f>
        <v>Coast_04</v>
      </c>
      <c r="E185" s="57">
        <f>VLOOKUP(C185,sites!$B$3:$E$23,3,0)</f>
        <v>18.557523</v>
      </c>
      <c r="F185" s="57">
        <f>VLOOKUP(C185,sites!$B$3:$E$23,4,0)</f>
        <v>-72.612148000000005</v>
      </c>
      <c r="G185" s="60">
        <v>0</v>
      </c>
      <c r="H185" s="47">
        <v>42815</v>
      </c>
    </row>
    <row r="186" spans="2:8" x14ac:dyDescent="0.25">
      <c r="B186" s="14">
        <f t="shared" si="2"/>
        <v>185</v>
      </c>
      <c r="C186" s="39">
        <v>5</v>
      </c>
      <c r="D186" s="39" t="str">
        <f>VLOOKUP(C186,sites!$B$3:$E$23,2,0)</f>
        <v>Coast_05</v>
      </c>
      <c r="E186" s="57">
        <f>VLOOKUP(C186,sites!$B$3:$E$23,3,0)</f>
        <v>18.550286</v>
      </c>
      <c r="F186" s="57">
        <f>VLOOKUP(C186,sites!$B$3:$E$23,4,0)</f>
        <v>-72.627656999999999</v>
      </c>
      <c r="G186" s="60">
        <v>0</v>
      </c>
      <c r="H186" s="47">
        <v>42815</v>
      </c>
    </row>
    <row r="187" spans="2:8" x14ac:dyDescent="0.25">
      <c r="B187" s="14">
        <f t="shared" si="2"/>
        <v>186</v>
      </c>
      <c r="C187" s="39">
        <v>6</v>
      </c>
      <c r="D187" s="39" t="str">
        <f>VLOOKUP(C187,sites!$B$3:$E$23,2,0)</f>
        <v>Coast_06</v>
      </c>
      <c r="E187" s="57">
        <f>VLOOKUP(C187,sites!$B$3:$E$23,3,0)</f>
        <v>18.524695999999999</v>
      </c>
      <c r="F187" s="57">
        <f>VLOOKUP(C187,sites!$B$3:$E$23,4,0)</f>
        <v>-72.653233</v>
      </c>
      <c r="G187" s="60">
        <v>0</v>
      </c>
      <c r="H187" s="47">
        <v>42815</v>
      </c>
    </row>
    <row r="188" spans="2:8" x14ac:dyDescent="0.25">
      <c r="B188" s="14">
        <f t="shared" si="2"/>
        <v>187</v>
      </c>
      <c r="C188" s="39">
        <v>7</v>
      </c>
      <c r="D188" s="39" t="str">
        <f>VLOOKUP(C188,sites!$B$3:$E$23,2,0)</f>
        <v>Coast_07</v>
      </c>
      <c r="E188" s="57">
        <f>VLOOKUP(C188,sites!$B$3:$E$23,3,0)</f>
        <v>18.493656000000001</v>
      </c>
      <c r="F188" s="57">
        <f>VLOOKUP(C188,sites!$B$3:$E$23,4,0)</f>
        <v>-72.662737000000007</v>
      </c>
      <c r="G188" s="60">
        <v>0</v>
      </c>
      <c r="H188" s="47">
        <v>42815</v>
      </c>
    </row>
    <row r="189" spans="2:8" x14ac:dyDescent="0.25">
      <c r="B189" s="14">
        <f t="shared" si="2"/>
        <v>188</v>
      </c>
      <c r="C189" s="39">
        <v>8</v>
      </c>
      <c r="D189" s="39" t="str">
        <f>VLOOKUP(C189,sites!$B$3:$E$23,2,0)</f>
        <v>Coast_08</v>
      </c>
      <c r="E189" s="57">
        <f>VLOOKUP(C189,sites!$B$3:$E$23,3,0)</f>
        <v>18.466533999999999</v>
      </c>
      <c r="F189" s="57">
        <f>VLOOKUP(C189,sites!$B$3:$E$23,4,0)</f>
        <v>-72.673056000000003</v>
      </c>
      <c r="G189" s="60">
        <v>0</v>
      </c>
      <c r="H189" s="47">
        <v>42815</v>
      </c>
    </row>
    <row r="190" spans="2:8" x14ac:dyDescent="0.25">
      <c r="B190" s="14">
        <f t="shared" si="2"/>
        <v>189</v>
      </c>
      <c r="C190" s="39">
        <v>9</v>
      </c>
      <c r="D190" s="39" t="str">
        <f>VLOOKUP(C190,sites!$B$3:$E$23,2,0)</f>
        <v>Coast_09</v>
      </c>
      <c r="E190" s="57">
        <f>VLOOKUP(C190,sites!$B$3:$E$23,3,0)</f>
        <v>18.445995</v>
      </c>
      <c r="F190" s="57">
        <f>VLOOKUP(C190,sites!$B$3:$E$23,4,0)</f>
        <v>-72.688500000000005</v>
      </c>
      <c r="G190" s="60">
        <v>0</v>
      </c>
      <c r="H190" s="47">
        <v>42815</v>
      </c>
    </row>
    <row r="191" spans="2:8" x14ac:dyDescent="0.25">
      <c r="B191" s="14">
        <f t="shared" si="2"/>
        <v>190</v>
      </c>
      <c r="C191" s="39">
        <v>10</v>
      </c>
      <c r="D191" s="39" t="str">
        <f>VLOOKUP(C191,sites!$B$3:$E$23,2,0)</f>
        <v>Well_01_RueLavandiere</v>
      </c>
      <c r="E191" s="57">
        <f>VLOOKUP(C191,sites!$B$3:$E$23,3,0)</f>
        <v>18.511023999999999</v>
      </c>
      <c r="F191" s="57">
        <f>VLOOKUP(C191,sites!$B$3:$E$23,4,0)</f>
        <v>-72.636078999999995</v>
      </c>
      <c r="G191" s="62">
        <f>data!F$15</f>
        <v>15.1434</v>
      </c>
      <c r="H191" s="47">
        <v>42815</v>
      </c>
    </row>
    <row r="192" spans="2:8" x14ac:dyDescent="0.25">
      <c r="B192" s="14">
        <f t="shared" si="2"/>
        <v>191</v>
      </c>
      <c r="C192" s="39">
        <v>11</v>
      </c>
      <c r="D192" s="39" t="str">
        <f>VLOOKUP(C192,sites!$B$3:$E$23,2,0)</f>
        <v>Well_02_Beloc</v>
      </c>
      <c r="E192" s="57">
        <f>VLOOKUP(C192,sites!$B$3:$E$23,3,0)</f>
        <v>18.475923000000002</v>
      </c>
      <c r="F192" s="57">
        <f>VLOOKUP(C192,sites!$B$3:$E$23,4,0)</f>
        <v>-72.654161000000002</v>
      </c>
      <c r="G192" s="62">
        <f>data!I$15</f>
        <v>12.725199999999999</v>
      </c>
      <c r="H192" s="47">
        <v>42815</v>
      </c>
    </row>
    <row r="193" spans="2:8" x14ac:dyDescent="0.25">
      <c r="B193" s="14">
        <f t="shared" si="2"/>
        <v>192</v>
      </c>
      <c r="C193" s="39">
        <v>12</v>
      </c>
      <c r="D193" s="39" t="str">
        <f>VLOOKUP(C193,sites!$B$3:$E$23,2,0)</f>
        <v>Well_03_LaCule</v>
      </c>
      <c r="E193" s="57">
        <f>VLOOKUP(C193,sites!$B$3:$E$23,3,0)</f>
        <v>18.452857999999999</v>
      </c>
      <c r="F193" s="57">
        <f>VLOOKUP(C193,sites!$B$3:$E$23,4,0)</f>
        <v>-72.657596999999996</v>
      </c>
      <c r="G193" s="62">
        <f>data!L$15</f>
        <v>15.871</v>
      </c>
      <c r="H193" s="47">
        <v>42815</v>
      </c>
    </row>
    <row r="194" spans="2:8" x14ac:dyDescent="0.25">
      <c r="B194" s="14">
        <f t="shared" si="2"/>
        <v>193</v>
      </c>
      <c r="C194" s="39">
        <v>13</v>
      </c>
      <c r="D194" s="39" t="str">
        <f>VLOOKUP(C194,sites!$B$3:$E$23,2,0)</f>
        <v>Well_04_CarrefourDefort</v>
      </c>
      <c r="E194" s="57">
        <f>VLOOKUP(C194,sites!$B$3:$E$23,3,0)</f>
        <v>18.458349999999999</v>
      </c>
      <c r="F194" s="57">
        <f>VLOOKUP(C194,sites!$B$3:$E$23,4,0)</f>
        <v>-72.628933000000004</v>
      </c>
      <c r="G194" s="62">
        <f>data!O$15</f>
        <v>37.714800000000004</v>
      </c>
      <c r="H194" s="47">
        <v>42815</v>
      </c>
    </row>
    <row r="195" spans="2:8" x14ac:dyDescent="0.25">
      <c r="B195" s="14">
        <f t="shared" si="2"/>
        <v>194</v>
      </c>
      <c r="C195" s="39">
        <v>14</v>
      </c>
      <c r="D195" s="39" t="str">
        <f>VLOOKUP(C195,sites!$B$3:$E$23,2,0)</f>
        <v>Well_05_CorailDeMer</v>
      </c>
      <c r="E195" s="57">
        <f>VLOOKUP(C195,sites!$B$3:$E$23,3,0)</f>
        <v>18.463249999999999</v>
      </c>
      <c r="F195" s="57">
        <f>VLOOKUP(C195,sites!$B$3:$E$23,4,0)</f>
        <v>-72.602549999999994</v>
      </c>
      <c r="G195" s="62">
        <f>data!R$15</f>
        <v>38.258200000000002</v>
      </c>
      <c r="H195" s="47">
        <v>42815</v>
      </c>
    </row>
    <row r="196" spans="2:8" x14ac:dyDescent="0.25">
      <c r="B196" s="14">
        <f t="shared" ref="B196:B258" si="3">IF(C196="","",B195+1)</f>
        <v>195</v>
      </c>
      <c r="C196" s="39">
        <v>15</v>
      </c>
      <c r="D196" s="39" t="str">
        <f>VLOOKUP(C196,sites!$B$3:$E$23,2,0)</f>
        <v>Well_06_Morel</v>
      </c>
      <c r="E196" s="57">
        <f>VLOOKUP(C196,sites!$B$3:$E$23,3,0)</f>
        <v>18.482683000000002</v>
      </c>
      <c r="F196" s="57">
        <f>VLOOKUP(C196,sites!$B$3:$E$23,4,0)</f>
        <v>-72.63185</v>
      </c>
      <c r="G196" s="62">
        <f>data!U$15</f>
        <v>24.234400000000001</v>
      </c>
      <c r="H196" s="47">
        <v>42815</v>
      </c>
    </row>
    <row r="197" spans="2:8" x14ac:dyDescent="0.25">
      <c r="B197" s="14">
        <f t="shared" si="3"/>
        <v>196</v>
      </c>
      <c r="C197" s="39">
        <v>16</v>
      </c>
      <c r="D197" s="39" t="str">
        <f>VLOOKUP(C197,sites!$B$3:$E$23,2,0)</f>
        <v>Well_07_RteDarbonne</v>
      </c>
      <c r="E197" s="57">
        <f>VLOOKUP(C197,sites!$B$3:$E$23,3,0)</f>
        <v>18.501767000000001</v>
      </c>
      <c r="F197" s="57">
        <f>VLOOKUP(C197,sites!$B$3:$E$23,4,0)</f>
        <v>-72.610282999999995</v>
      </c>
      <c r="G197" s="62">
        <f>data!X$15</f>
        <v>23.902000000000001</v>
      </c>
      <c r="H197" s="47">
        <v>42815</v>
      </c>
    </row>
    <row r="198" spans="2:8" x14ac:dyDescent="0.25">
      <c r="B198" s="14">
        <f t="shared" si="3"/>
        <v>197</v>
      </c>
      <c r="C198" s="39">
        <v>17</v>
      </c>
      <c r="D198" s="39" t="str">
        <f>VLOOKUP(C198,sites!$B$3:$E$23,2,0)</f>
        <v>Well_08_RteBelvald</v>
      </c>
      <c r="E198" s="57">
        <f>VLOOKUP(C198,sites!$B$3:$E$23,3,0)</f>
        <v>18.534600000000001</v>
      </c>
      <c r="F198" s="57">
        <f>VLOOKUP(C198,sites!$B$3:$E$23,4,0)</f>
        <v>-72.619299999999996</v>
      </c>
      <c r="G198" s="62">
        <f>data!AA$15</f>
        <v>12.592200000000002</v>
      </c>
      <c r="H198" s="47">
        <v>42815</v>
      </c>
    </row>
    <row r="199" spans="2:8" x14ac:dyDescent="0.25">
      <c r="B199" s="14">
        <f t="shared" si="3"/>
        <v>198</v>
      </c>
      <c r="C199" s="39">
        <v>18</v>
      </c>
      <c r="D199" s="39" t="str">
        <f>VLOOKUP(C199,sites!$B$3:$E$23,2,0)</f>
        <v>Well_09_RteDeBire</v>
      </c>
      <c r="E199" s="57">
        <f>VLOOKUP(C199,sites!$B$3:$E$23,3,0)</f>
        <v>18.545783</v>
      </c>
      <c r="F199" s="57">
        <f>VLOOKUP(C199,sites!$B$3:$E$23,4,0)</f>
        <v>-72.583816999999996</v>
      </c>
      <c r="G199" s="62">
        <f>data!AD$15</f>
        <v>3.9177999999999997</v>
      </c>
      <c r="H199" s="47">
        <v>42815</v>
      </c>
    </row>
    <row r="200" spans="2:8" x14ac:dyDescent="0.25">
      <c r="B200" s="14">
        <f t="shared" si="3"/>
        <v>199</v>
      </c>
      <c r="C200" s="39">
        <v>19</v>
      </c>
      <c r="D200" s="39" t="str">
        <f>VLOOKUP(C200,sites!$B$3:$E$23,2,0)</f>
        <v>Well_10_Douane</v>
      </c>
      <c r="E200" s="57">
        <f>VLOOKUP(C200,sites!$B$3:$E$23,3,0)</f>
        <v>18.52955</v>
      </c>
      <c r="F200" s="57">
        <f>VLOOKUP(C200,sites!$B$3:$E$23,4,0)</f>
        <v>-72.571449999999999</v>
      </c>
      <c r="G200" s="62">
        <f>data!AG$15</f>
        <v>40.330400000000004</v>
      </c>
      <c r="H200" s="47">
        <v>42815</v>
      </c>
    </row>
    <row r="201" spans="2:8" x14ac:dyDescent="0.25">
      <c r="B201" s="14">
        <f t="shared" si="3"/>
        <v>200</v>
      </c>
      <c r="C201" s="39">
        <v>20</v>
      </c>
      <c r="D201" s="39" t="str">
        <f>VLOOKUP(C201,sites!$B$3:$E$23,2,0)</f>
        <v>Well_11_Sigueneau</v>
      </c>
      <c r="E201" s="57">
        <f>VLOOKUP(C201,sites!$B$3:$E$23,3,0)</f>
        <v>18.519200000000001</v>
      </c>
      <c r="F201" s="57">
        <f>VLOOKUP(C201,sites!$B$3:$E$23,4,0)</f>
        <v>-72.590716999999998</v>
      </c>
      <c r="G201" s="62">
        <f>data!AJ$15</f>
        <v>18.571199999999997</v>
      </c>
      <c r="H201" s="47">
        <v>42815</v>
      </c>
    </row>
    <row r="202" spans="2:8" x14ac:dyDescent="0.25">
      <c r="B202" s="14">
        <f t="shared" si="3"/>
        <v>201</v>
      </c>
      <c r="C202" s="39">
        <v>1</v>
      </c>
      <c r="D202" s="39" t="str">
        <f>VLOOKUP(C202,sites!$B$3:$E$23,2,0)</f>
        <v>Coast_01</v>
      </c>
      <c r="E202" s="57">
        <f>VLOOKUP(C202,sites!$B$3:$E$23,3,0)</f>
        <v>18.551702800000001</v>
      </c>
      <c r="F202" s="57">
        <f>VLOOKUP(C202,sites!$B$3:$E$23,4,0)</f>
        <v>-72.546805599999999</v>
      </c>
      <c r="G202" s="63">
        <v>0</v>
      </c>
      <c r="H202" s="47">
        <v>42822</v>
      </c>
    </row>
    <row r="203" spans="2:8" x14ac:dyDescent="0.25">
      <c r="B203" s="14">
        <f t="shared" si="3"/>
        <v>202</v>
      </c>
      <c r="C203" s="39">
        <v>2</v>
      </c>
      <c r="D203" s="39" t="str">
        <f>VLOOKUP(C203,sites!$B$3:$E$23,2,0)</f>
        <v>Coast_02</v>
      </c>
      <c r="E203" s="57">
        <f>VLOOKUP(C203,sites!$B$3:$E$23,3,0)</f>
        <v>18.566099999999999</v>
      </c>
      <c r="F203" s="57">
        <f>VLOOKUP(C203,sites!$B$3:$E$23,4,0)</f>
        <v>-72.564863000000003</v>
      </c>
      <c r="G203" s="60">
        <v>0</v>
      </c>
      <c r="H203" s="47">
        <v>42822</v>
      </c>
    </row>
    <row r="204" spans="2:8" x14ac:dyDescent="0.25">
      <c r="B204" s="14">
        <f t="shared" si="3"/>
        <v>203</v>
      </c>
      <c r="C204" s="39">
        <v>3</v>
      </c>
      <c r="D204" s="39" t="str">
        <f>VLOOKUP(C204,sites!$B$3:$E$23,2,0)</f>
        <v>Coast_03</v>
      </c>
      <c r="E204" s="57">
        <f>VLOOKUP(C204,sites!$B$3:$E$23,3,0)</f>
        <v>18.565470999999999</v>
      </c>
      <c r="F204" s="57">
        <f>VLOOKUP(C204,sites!$B$3:$E$23,4,0)</f>
        <v>-72.582783000000006</v>
      </c>
      <c r="G204" s="60">
        <v>0</v>
      </c>
      <c r="H204" s="47">
        <v>42822</v>
      </c>
    </row>
    <row r="205" spans="2:8" x14ac:dyDescent="0.25">
      <c r="B205" s="14">
        <f t="shared" si="3"/>
        <v>204</v>
      </c>
      <c r="C205" s="39">
        <v>4</v>
      </c>
      <c r="D205" s="39" t="str">
        <f>VLOOKUP(C205,sites!$B$3:$E$23,2,0)</f>
        <v>Coast_04</v>
      </c>
      <c r="E205" s="57">
        <f>VLOOKUP(C205,sites!$B$3:$E$23,3,0)</f>
        <v>18.557523</v>
      </c>
      <c r="F205" s="57">
        <f>VLOOKUP(C205,sites!$B$3:$E$23,4,0)</f>
        <v>-72.612148000000005</v>
      </c>
      <c r="G205" s="60">
        <v>0</v>
      </c>
      <c r="H205" s="47">
        <v>42822</v>
      </c>
    </row>
    <row r="206" spans="2:8" x14ac:dyDescent="0.25">
      <c r="B206" s="14">
        <f t="shared" si="3"/>
        <v>205</v>
      </c>
      <c r="C206" s="39">
        <v>5</v>
      </c>
      <c r="D206" s="39" t="str">
        <f>VLOOKUP(C206,sites!$B$3:$E$23,2,0)</f>
        <v>Coast_05</v>
      </c>
      <c r="E206" s="57">
        <f>VLOOKUP(C206,sites!$B$3:$E$23,3,0)</f>
        <v>18.550286</v>
      </c>
      <c r="F206" s="57">
        <f>VLOOKUP(C206,sites!$B$3:$E$23,4,0)</f>
        <v>-72.627656999999999</v>
      </c>
      <c r="G206" s="60">
        <v>0</v>
      </c>
      <c r="H206" s="47">
        <v>42822</v>
      </c>
    </row>
    <row r="207" spans="2:8" x14ac:dyDescent="0.25">
      <c r="B207" s="14">
        <f t="shared" si="3"/>
        <v>206</v>
      </c>
      <c r="C207" s="39">
        <v>6</v>
      </c>
      <c r="D207" s="39" t="str">
        <f>VLOOKUP(C207,sites!$B$3:$E$23,2,0)</f>
        <v>Coast_06</v>
      </c>
      <c r="E207" s="57">
        <f>VLOOKUP(C207,sites!$B$3:$E$23,3,0)</f>
        <v>18.524695999999999</v>
      </c>
      <c r="F207" s="57">
        <f>VLOOKUP(C207,sites!$B$3:$E$23,4,0)</f>
        <v>-72.653233</v>
      </c>
      <c r="G207" s="60">
        <v>0</v>
      </c>
      <c r="H207" s="47">
        <v>42822</v>
      </c>
    </row>
    <row r="208" spans="2:8" x14ac:dyDescent="0.25">
      <c r="B208" s="14">
        <f t="shared" si="3"/>
        <v>207</v>
      </c>
      <c r="C208" s="39">
        <v>7</v>
      </c>
      <c r="D208" s="39" t="str">
        <f>VLOOKUP(C208,sites!$B$3:$E$23,2,0)</f>
        <v>Coast_07</v>
      </c>
      <c r="E208" s="57">
        <f>VLOOKUP(C208,sites!$B$3:$E$23,3,0)</f>
        <v>18.493656000000001</v>
      </c>
      <c r="F208" s="57">
        <f>VLOOKUP(C208,sites!$B$3:$E$23,4,0)</f>
        <v>-72.662737000000007</v>
      </c>
      <c r="G208" s="60">
        <v>0</v>
      </c>
      <c r="H208" s="47">
        <v>42822</v>
      </c>
    </row>
    <row r="209" spans="2:8" x14ac:dyDescent="0.25">
      <c r="B209" s="14">
        <f t="shared" si="3"/>
        <v>208</v>
      </c>
      <c r="C209" s="39">
        <v>8</v>
      </c>
      <c r="D209" s="39" t="str">
        <f>VLOOKUP(C209,sites!$B$3:$E$23,2,0)</f>
        <v>Coast_08</v>
      </c>
      <c r="E209" s="57">
        <f>VLOOKUP(C209,sites!$B$3:$E$23,3,0)</f>
        <v>18.466533999999999</v>
      </c>
      <c r="F209" s="57">
        <f>VLOOKUP(C209,sites!$B$3:$E$23,4,0)</f>
        <v>-72.673056000000003</v>
      </c>
      <c r="G209" s="60">
        <v>0</v>
      </c>
      <c r="H209" s="47">
        <v>42822</v>
      </c>
    </row>
    <row r="210" spans="2:8" x14ac:dyDescent="0.25">
      <c r="B210" s="14">
        <f t="shared" si="3"/>
        <v>209</v>
      </c>
      <c r="C210" s="39">
        <v>9</v>
      </c>
      <c r="D210" s="39" t="str">
        <f>VLOOKUP(C210,sites!$B$3:$E$23,2,0)</f>
        <v>Coast_09</v>
      </c>
      <c r="E210" s="57">
        <f>VLOOKUP(C210,sites!$B$3:$E$23,3,0)</f>
        <v>18.445995</v>
      </c>
      <c r="F210" s="57">
        <f>VLOOKUP(C210,sites!$B$3:$E$23,4,0)</f>
        <v>-72.688500000000005</v>
      </c>
      <c r="G210" s="60">
        <v>0</v>
      </c>
      <c r="H210" s="47">
        <v>42822</v>
      </c>
    </row>
    <row r="211" spans="2:8" x14ac:dyDescent="0.25">
      <c r="B211" s="14">
        <f t="shared" si="3"/>
        <v>210</v>
      </c>
      <c r="C211" s="39">
        <v>10</v>
      </c>
      <c r="D211" s="39" t="str">
        <f>VLOOKUP(C211,sites!$B$3:$E$23,2,0)</f>
        <v>Well_01_RueLavandiere</v>
      </c>
      <c r="E211" s="57">
        <f>VLOOKUP(C211,sites!$B$3:$E$23,3,0)</f>
        <v>18.511023999999999</v>
      </c>
      <c r="F211" s="57">
        <f>VLOOKUP(C211,sites!$B$3:$E$23,4,0)</f>
        <v>-72.636078999999995</v>
      </c>
      <c r="G211" s="62">
        <f>data!F$16</f>
        <v>15.168799999999999</v>
      </c>
      <c r="H211" s="47">
        <v>42822</v>
      </c>
    </row>
    <row r="212" spans="2:8" x14ac:dyDescent="0.25">
      <c r="B212" s="14">
        <f t="shared" si="3"/>
        <v>211</v>
      </c>
      <c r="C212" s="39">
        <v>11</v>
      </c>
      <c r="D212" s="39" t="str">
        <f>VLOOKUP(C212,sites!$B$3:$E$23,2,0)</f>
        <v>Well_02_Beloc</v>
      </c>
      <c r="E212" s="57">
        <f>VLOOKUP(C212,sites!$B$3:$E$23,3,0)</f>
        <v>18.475923000000002</v>
      </c>
      <c r="F212" s="57">
        <f>VLOOKUP(C212,sites!$B$3:$E$23,4,0)</f>
        <v>-72.654161000000002</v>
      </c>
      <c r="G212" s="62">
        <f>data!I$16</f>
        <v>12.6998</v>
      </c>
      <c r="H212" s="47">
        <v>42822</v>
      </c>
    </row>
    <row r="213" spans="2:8" x14ac:dyDescent="0.25">
      <c r="B213" s="14">
        <f t="shared" si="3"/>
        <v>212</v>
      </c>
      <c r="C213" s="39">
        <v>12</v>
      </c>
      <c r="D213" s="39" t="str">
        <f>VLOOKUP(C213,sites!$B$3:$E$23,2,0)</f>
        <v>Well_03_LaCule</v>
      </c>
      <c r="E213" s="57">
        <f>VLOOKUP(C213,sites!$B$3:$E$23,3,0)</f>
        <v>18.452857999999999</v>
      </c>
      <c r="F213" s="57">
        <f>VLOOKUP(C213,sites!$B$3:$E$23,4,0)</f>
        <v>-72.657596999999996</v>
      </c>
      <c r="G213" s="62">
        <f>data!L$16</f>
        <v>15.8202</v>
      </c>
      <c r="H213" s="47">
        <v>42822</v>
      </c>
    </row>
    <row r="214" spans="2:8" x14ac:dyDescent="0.25">
      <c r="B214" s="14">
        <f t="shared" si="3"/>
        <v>213</v>
      </c>
      <c r="C214" s="39">
        <v>13</v>
      </c>
      <c r="D214" s="39" t="str">
        <f>VLOOKUP(C214,sites!$B$3:$E$23,2,0)</f>
        <v>Well_04_CarrefourDefort</v>
      </c>
      <c r="E214" s="57">
        <f>VLOOKUP(C214,sites!$B$3:$E$23,3,0)</f>
        <v>18.458349999999999</v>
      </c>
      <c r="F214" s="57">
        <f>VLOOKUP(C214,sites!$B$3:$E$23,4,0)</f>
        <v>-72.628933000000004</v>
      </c>
      <c r="G214" s="62">
        <f>data!O$16</f>
        <v>37.486200000000004</v>
      </c>
      <c r="H214" s="47">
        <v>42822</v>
      </c>
    </row>
    <row r="215" spans="2:8" x14ac:dyDescent="0.25">
      <c r="B215" s="14">
        <f t="shared" si="3"/>
        <v>214</v>
      </c>
      <c r="C215" s="39">
        <v>14</v>
      </c>
      <c r="D215" s="39" t="str">
        <f>VLOOKUP(C215,sites!$B$3:$E$23,2,0)</f>
        <v>Well_05_CorailDeMer</v>
      </c>
      <c r="E215" s="57">
        <f>VLOOKUP(C215,sites!$B$3:$E$23,3,0)</f>
        <v>18.463249999999999</v>
      </c>
      <c r="F215" s="57">
        <f>VLOOKUP(C215,sites!$B$3:$E$23,4,0)</f>
        <v>-72.602549999999994</v>
      </c>
      <c r="G215" s="62">
        <f>data!R$16</f>
        <v>38.258200000000002</v>
      </c>
      <c r="H215" s="47">
        <v>42822</v>
      </c>
    </row>
    <row r="216" spans="2:8" x14ac:dyDescent="0.25">
      <c r="B216" s="14">
        <f t="shared" si="3"/>
        <v>215</v>
      </c>
      <c r="C216" s="39">
        <v>15</v>
      </c>
      <c r="D216" s="39" t="str">
        <f>VLOOKUP(C216,sites!$B$3:$E$23,2,0)</f>
        <v>Well_06_Morel</v>
      </c>
      <c r="E216" s="57">
        <f>VLOOKUP(C216,sites!$B$3:$E$23,3,0)</f>
        <v>18.482683000000002</v>
      </c>
      <c r="F216" s="57">
        <f>VLOOKUP(C216,sites!$B$3:$E$23,4,0)</f>
        <v>-72.63185</v>
      </c>
      <c r="G216" s="62">
        <f>data!U$16</f>
        <v>24.107399999999998</v>
      </c>
      <c r="H216" s="47">
        <v>42822</v>
      </c>
    </row>
    <row r="217" spans="2:8" x14ac:dyDescent="0.25">
      <c r="B217" s="14">
        <f t="shared" si="3"/>
        <v>216</v>
      </c>
      <c r="C217" s="39">
        <v>16</v>
      </c>
      <c r="D217" s="39" t="str">
        <f>VLOOKUP(C217,sites!$B$3:$E$23,2,0)</f>
        <v>Well_07_RteDarbonne</v>
      </c>
      <c r="E217" s="57">
        <f>VLOOKUP(C217,sites!$B$3:$E$23,3,0)</f>
        <v>18.501767000000001</v>
      </c>
      <c r="F217" s="57">
        <f>VLOOKUP(C217,sites!$B$3:$E$23,4,0)</f>
        <v>-72.610282999999995</v>
      </c>
      <c r="G217" s="62">
        <f>data!X$16</f>
        <v>23.470199999999998</v>
      </c>
      <c r="H217" s="47">
        <v>42822</v>
      </c>
    </row>
    <row r="218" spans="2:8" x14ac:dyDescent="0.25">
      <c r="B218" s="14">
        <f t="shared" si="3"/>
        <v>217</v>
      </c>
      <c r="C218" s="39">
        <v>17</v>
      </c>
      <c r="D218" s="39" t="str">
        <f>VLOOKUP(C218,sites!$B$3:$E$23,2,0)</f>
        <v>Well_08_RteBelvald</v>
      </c>
      <c r="E218" s="57">
        <f>VLOOKUP(C218,sites!$B$3:$E$23,3,0)</f>
        <v>18.534600000000001</v>
      </c>
      <c r="F218" s="57">
        <f>VLOOKUP(C218,sites!$B$3:$E$23,4,0)</f>
        <v>-72.619299999999996</v>
      </c>
      <c r="G218" s="62">
        <f>data!AA$16</f>
        <v>12.592200000000002</v>
      </c>
      <c r="H218" s="47">
        <v>42822</v>
      </c>
    </row>
    <row r="219" spans="2:8" x14ac:dyDescent="0.25">
      <c r="B219" s="14">
        <f t="shared" si="3"/>
        <v>218</v>
      </c>
      <c r="C219" s="39">
        <v>18</v>
      </c>
      <c r="D219" s="39" t="str">
        <f>VLOOKUP(C219,sites!$B$3:$E$23,2,0)</f>
        <v>Well_09_RteDeBire</v>
      </c>
      <c r="E219" s="57">
        <f>VLOOKUP(C219,sites!$B$3:$E$23,3,0)</f>
        <v>18.545783</v>
      </c>
      <c r="F219" s="57">
        <f>VLOOKUP(C219,sites!$B$3:$E$23,4,0)</f>
        <v>-72.583816999999996</v>
      </c>
      <c r="G219" s="62">
        <f>data!AD$16</f>
        <v>3.9177999999999997</v>
      </c>
      <c r="H219" s="47">
        <v>42822</v>
      </c>
    </row>
    <row r="220" spans="2:8" x14ac:dyDescent="0.25">
      <c r="B220" s="14">
        <f t="shared" si="3"/>
        <v>219</v>
      </c>
      <c r="C220" s="39">
        <v>19</v>
      </c>
      <c r="D220" s="39" t="str">
        <f>VLOOKUP(C220,sites!$B$3:$E$23,2,0)</f>
        <v>Well_10_Douane</v>
      </c>
      <c r="E220" s="57">
        <f>VLOOKUP(C220,sites!$B$3:$E$23,3,0)</f>
        <v>18.52955</v>
      </c>
      <c r="F220" s="57">
        <f>VLOOKUP(C220,sites!$B$3:$E$23,4,0)</f>
        <v>-72.571449999999999</v>
      </c>
      <c r="G220" s="62">
        <f>data!AG$16</f>
        <v>40.406600000000005</v>
      </c>
      <c r="H220" s="47">
        <v>42822</v>
      </c>
    </row>
    <row r="221" spans="2:8" x14ac:dyDescent="0.25">
      <c r="B221" s="14">
        <f t="shared" si="3"/>
        <v>220</v>
      </c>
      <c r="C221" s="39">
        <v>20</v>
      </c>
      <c r="D221" s="39" t="str">
        <f>VLOOKUP(C221,sites!$B$3:$E$23,2,0)</f>
        <v>Well_11_Sigueneau</v>
      </c>
      <c r="E221" s="57">
        <f>VLOOKUP(C221,sites!$B$3:$E$23,3,0)</f>
        <v>18.519200000000001</v>
      </c>
      <c r="F221" s="57">
        <f>VLOOKUP(C221,sites!$B$3:$E$23,4,0)</f>
        <v>-72.590716999999998</v>
      </c>
      <c r="G221" s="62">
        <f>data!AJ$16</f>
        <v>18.672799999999999</v>
      </c>
      <c r="H221" s="47">
        <v>42822</v>
      </c>
    </row>
    <row r="222" spans="2:8" x14ac:dyDescent="0.25">
      <c r="B222" s="14">
        <f t="shared" si="3"/>
        <v>221</v>
      </c>
      <c r="C222" s="39">
        <v>1</v>
      </c>
      <c r="D222" s="39" t="str">
        <f>VLOOKUP(C222,sites!$B$3:$E$23,2,0)</f>
        <v>Coast_01</v>
      </c>
      <c r="E222" s="57">
        <f>VLOOKUP(C222,sites!$B$3:$E$23,3,0)</f>
        <v>18.551702800000001</v>
      </c>
      <c r="F222" s="57">
        <f>VLOOKUP(C222,sites!$B$3:$E$23,4,0)</f>
        <v>-72.546805599999999</v>
      </c>
      <c r="G222" s="60">
        <v>0</v>
      </c>
      <c r="H222" s="47">
        <v>42829</v>
      </c>
    </row>
    <row r="223" spans="2:8" x14ac:dyDescent="0.25">
      <c r="B223" s="14">
        <f t="shared" si="3"/>
        <v>222</v>
      </c>
      <c r="C223" s="39">
        <v>2</v>
      </c>
      <c r="D223" s="39" t="str">
        <f>VLOOKUP(C223,sites!$B$3:$E$23,2,0)</f>
        <v>Coast_02</v>
      </c>
      <c r="E223" s="57">
        <f>VLOOKUP(C223,sites!$B$3:$E$23,3,0)</f>
        <v>18.566099999999999</v>
      </c>
      <c r="F223" s="57">
        <f>VLOOKUP(C223,sites!$B$3:$E$23,4,0)</f>
        <v>-72.564863000000003</v>
      </c>
      <c r="G223" s="60">
        <v>0</v>
      </c>
      <c r="H223" s="47">
        <v>42829</v>
      </c>
    </row>
    <row r="224" spans="2:8" x14ac:dyDescent="0.25">
      <c r="B224" s="14">
        <f t="shared" si="3"/>
        <v>223</v>
      </c>
      <c r="C224" s="39">
        <v>3</v>
      </c>
      <c r="D224" s="39" t="str">
        <f>VLOOKUP(C224,sites!$B$3:$E$23,2,0)</f>
        <v>Coast_03</v>
      </c>
      <c r="E224" s="57">
        <f>VLOOKUP(C224,sites!$B$3:$E$23,3,0)</f>
        <v>18.565470999999999</v>
      </c>
      <c r="F224" s="57">
        <f>VLOOKUP(C224,sites!$B$3:$E$23,4,0)</f>
        <v>-72.582783000000006</v>
      </c>
      <c r="G224" s="60">
        <v>0</v>
      </c>
      <c r="H224" s="47">
        <v>42829</v>
      </c>
    </row>
    <row r="225" spans="2:8" x14ac:dyDescent="0.25">
      <c r="B225" s="14">
        <f t="shared" si="3"/>
        <v>224</v>
      </c>
      <c r="C225" s="39">
        <v>4</v>
      </c>
      <c r="D225" s="39" t="str">
        <f>VLOOKUP(C225,sites!$B$3:$E$23,2,0)</f>
        <v>Coast_04</v>
      </c>
      <c r="E225" s="57">
        <f>VLOOKUP(C225,sites!$B$3:$E$23,3,0)</f>
        <v>18.557523</v>
      </c>
      <c r="F225" s="57">
        <f>VLOOKUP(C225,sites!$B$3:$E$23,4,0)</f>
        <v>-72.612148000000005</v>
      </c>
      <c r="G225" s="60">
        <v>0</v>
      </c>
      <c r="H225" s="47">
        <v>42829</v>
      </c>
    </row>
    <row r="226" spans="2:8" x14ac:dyDescent="0.25">
      <c r="B226" s="14">
        <f t="shared" si="3"/>
        <v>225</v>
      </c>
      <c r="C226" s="39">
        <v>5</v>
      </c>
      <c r="D226" s="39" t="str">
        <f>VLOOKUP(C226,sites!$B$3:$E$23,2,0)</f>
        <v>Coast_05</v>
      </c>
      <c r="E226" s="57">
        <f>VLOOKUP(C226,sites!$B$3:$E$23,3,0)</f>
        <v>18.550286</v>
      </c>
      <c r="F226" s="57">
        <f>VLOOKUP(C226,sites!$B$3:$E$23,4,0)</f>
        <v>-72.627656999999999</v>
      </c>
      <c r="G226" s="60">
        <v>0</v>
      </c>
      <c r="H226" s="47">
        <v>42829</v>
      </c>
    </row>
    <row r="227" spans="2:8" x14ac:dyDescent="0.25">
      <c r="B227" s="14">
        <f t="shared" si="3"/>
        <v>226</v>
      </c>
      <c r="C227" s="39">
        <v>6</v>
      </c>
      <c r="D227" s="39" t="str">
        <f>VLOOKUP(C227,sites!$B$3:$E$23,2,0)</f>
        <v>Coast_06</v>
      </c>
      <c r="E227" s="57">
        <f>VLOOKUP(C227,sites!$B$3:$E$23,3,0)</f>
        <v>18.524695999999999</v>
      </c>
      <c r="F227" s="57">
        <f>VLOOKUP(C227,sites!$B$3:$E$23,4,0)</f>
        <v>-72.653233</v>
      </c>
      <c r="G227" s="60">
        <v>0</v>
      </c>
      <c r="H227" s="47">
        <v>42829</v>
      </c>
    </row>
    <row r="228" spans="2:8" x14ac:dyDescent="0.25">
      <c r="B228" s="14">
        <f t="shared" si="3"/>
        <v>227</v>
      </c>
      <c r="C228" s="39">
        <v>7</v>
      </c>
      <c r="D228" s="39" t="str">
        <f>VLOOKUP(C228,sites!$B$3:$E$23,2,0)</f>
        <v>Coast_07</v>
      </c>
      <c r="E228" s="57">
        <f>VLOOKUP(C228,sites!$B$3:$E$23,3,0)</f>
        <v>18.493656000000001</v>
      </c>
      <c r="F228" s="57">
        <f>VLOOKUP(C228,sites!$B$3:$E$23,4,0)</f>
        <v>-72.662737000000007</v>
      </c>
      <c r="G228" s="60">
        <v>0</v>
      </c>
      <c r="H228" s="47">
        <v>42829</v>
      </c>
    </row>
    <row r="229" spans="2:8" x14ac:dyDescent="0.25">
      <c r="B229" s="14">
        <f t="shared" si="3"/>
        <v>228</v>
      </c>
      <c r="C229" s="39">
        <v>8</v>
      </c>
      <c r="D229" s="39" t="str">
        <f>VLOOKUP(C229,sites!$B$3:$E$23,2,0)</f>
        <v>Coast_08</v>
      </c>
      <c r="E229" s="57">
        <f>VLOOKUP(C229,sites!$B$3:$E$23,3,0)</f>
        <v>18.466533999999999</v>
      </c>
      <c r="F229" s="57">
        <f>VLOOKUP(C229,sites!$B$3:$E$23,4,0)</f>
        <v>-72.673056000000003</v>
      </c>
      <c r="G229" s="60">
        <v>0</v>
      </c>
      <c r="H229" s="47">
        <v>42829</v>
      </c>
    </row>
    <row r="230" spans="2:8" x14ac:dyDescent="0.25">
      <c r="B230" s="14">
        <f t="shared" si="3"/>
        <v>229</v>
      </c>
      <c r="C230" s="39">
        <v>9</v>
      </c>
      <c r="D230" s="39" t="str">
        <f>VLOOKUP(C230,sites!$B$3:$E$23,2,0)</f>
        <v>Coast_09</v>
      </c>
      <c r="E230" s="57">
        <f>VLOOKUP(C230,sites!$B$3:$E$23,3,0)</f>
        <v>18.445995</v>
      </c>
      <c r="F230" s="57">
        <f>VLOOKUP(C230,sites!$B$3:$E$23,4,0)</f>
        <v>-72.688500000000005</v>
      </c>
      <c r="G230" s="60">
        <v>0</v>
      </c>
      <c r="H230" s="47">
        <v>42829</v>
      </c>
    </row>
    <row r="231" spans="2:8" x14ac:dyDescent="0.25">
      <c r="B231" s="14">
        <f t="shared" si="3"/>
        <v>230</v>
      </c>
      <c r="C231" s="39">
        <v>10</v>
      </c>
      <c r="D231" s="39" t="str">
        <f>VLOOKUP(C231,sites!$B$3:$E$23,2,0)</f>
        <v>Well_01_RueLavandiere</v>
      </c>
      <c r="E231" s="57">
        <f>VLOOKUP(C231,sites!$B$3:$E$23,3,0)</f>
        <v>18.511023999999999</v>
      </c>
      <c r="F231" s="57">
        <f>VLOOKUP(C231,sites!$B$3:$E$23,4,0)</f>
        <v>-72.636078999999995</v>
      </c>
      <c r="G231" s="62">
        <f>data!F$17</f>
        <v>14.965599999999998</v>
      </c>
      <c r="H231" s="47">
        <v>42829</v>
      </c>
    </row>
    <row r="232" spans="2:8" x14ac:dyDescent="0.25">
      <c r="B232" s="14">
        <f t="shared" si="3"/>
        <v>231</v>
      </c>
      <c r="C232" s="39">
        <v>11</v>
      </c>
      <c r="D232" s="39" t="str">
        <f>VLOOKUP(C232,sites!$B$3:$E$23,2,0)</f>
        <v>Well_02_Beloc</v>
      </c>
      <c r="E232" s="57">
        <f>VLOOKUP(C232,sites!$B$3:$E$23,3,0)</f>
        <v>18.475923000000002</v>
      </c>
      <c r="F232" s="57">
        <f>VLOOKUP(C232,sites!$B$3:$E$23,4,0)</f>
        <v>-72.654161000000002</v>
      </c>
      <c r="G232" s="62">
        <f>data!I$17</f>
        <v>12.572799999999999</v>
      </c>
      <c r="H232" s="47">
        <v>42829</v>
      </c>
    </row>
    <row r="233" spans="2:8" x14ac:dyDescent="0.25">
      <c r="B233" s="14">
        <f t="shared" si="3"/>
        <v>232</v>
      </c>
      <c r="C233" s="39">
        <v>12</v>
      </c>
      <c r="D233" s="39" t="str">
        <f>VLOOKUP(C233,sites!$B$3:$E$23,2,0)</f>
        <v>Well_03_LaCule</v>
      </c>
      <c r="E233" s="57">
        <f>VLOOKUP(C233,sites!$B$3:$E$23,3,0)</f>
        <v>18.452857999999999</v>
      </c>
      <c r="F233" s="57">
        <f>VLOOKUP(C233,sites!$B$3:$E$23,4,0)</f>
        <v>-72.657596999999996</v>
      </c>
      <c r="G233" s="62">
        <f>data!L$17</f>
        <v>15.693200000000001</v>
      </c>
      <c r="H233" s="47">
        <v>42829</v>
      </c>
    </row>
    <row r="234" spans="2:8" x14ac:dyDescent="0.25">
      <c r="B234" s="14">
        <f t="shared" si="3"/>
        <v>233</v>
      </c>
      <c r="C234" s="39">
        <v>13</v>
      </c>
      <c r="D234" s="39" t="str">
        <f>VLOOKUP(C234,sites!$B$3:$E$23,2,0)</f>
        <v>Well_04_CarrefourDefort</v>
      </c>
      <c r="E234" s="57">
        <f>VLOOKUP(C234,sites!$B$3:$E$23,3,0)</f>
        <v>18.458349999999999</v>
      </c>
      <c r="F234" s="57">
        <f>VLOOKUP(C234,sites!$B$3:$E$23,4,0)</f>
        <v>-72.628933000000004</v>
      </c>
      <c r="G234" s="62">
        <f>data!O$17</f>
        <v>37.333800000000004</v>
      </c>
      <c r="H234" s="47">
        <v>42829</v>
      </c>
    </row>
    <row r="235" spans="2:8" x14ac:dyDescent="0.25">
      <c r="B235" s="14">
        <f t="shared" si="3"/>
        <v>234</v>
      </c>
      <c r="C235" s="39">
        <v>14</v>
      </c>
      <c r="D235" s="39" t="str">
        <f>VLOOKUP(C235,sites!$B$3:$E$23,2,0)</f>
        <v>Well_05_CorailDeMer</v>
      </c>
      <c r="E235" s="57">
        <f>VLOOKUP(C235,sites!$B$3:$E$23,3,0)</f>
        <v>18.463249999999999</v>
      </c>
      <c r="F235" s="57">
        <f>VLOOKUP(C235,sites!$B$3:$E$23,4,0)</f>
        <v>-72.602549999999994</v>
      </c>
      <c r="G235" s="62">
        <f>data!R$17</f>
        <v>38.258200000000002</v>
      </c>
      <c r="H235" s="47">
        <v>42829</v>
      </c>
    </row>
    <row r="236" spans="2:8" x14ac:dyDescent="0.25">
      <c r="B236" s="14">
        <f t="shared" si="3"/>
        <v>235</v>
      </c>
      <c r="C236" s="39">
        <v>15</v>
      </c>
      <c r="D236" s="39" t="str">
        <f>VLOOKUP(C236,sites!$B$3:$E$23,2,0)</f>
        <v>Well_06_Morel</v>
      </c>
      <c r="E236" s="57">
        <f>VLOOKUP(C236,sites!$B$3:$E$23,3,0)</f>
        <v>18.482683000000002</v>
      </c>
      <c r="F236" s="57">
        <f>VLOOKUP(C236,sites!$B$3:$E$23,4,0)</f>
        <v>-72.63185</v>
      </c>
      <c r="G236" s="62">
        <f>data!U$17</f>
        <v>24.005800000000001</v>
      </c>
      <c r="H236" s="47">
        <v>42829</v>
      </c>
    </row>
    <row r="237" spans="2:8" x14ac:dyDescent="0.25">
      <c r="B237" s="14">
        <f t="shared" si="3"/>
        <v>236</v>
      </c>
      <c r="C237" s="39">
        <v>16</v>
      </c>
      <c r="D237" s="39" t="str">
        <f>VLOOKUP(C237,sites!$B$3:$E$23,2,0)</f>
        <v>Well_07_RteDarbonne</v>
      </c>
      <c r="E237" s="57">
        <f>VLOOKUP(C237,sites!$B$3:$E$23,3,0)</f>
        <v>18.501767000000001</v>
      </c>
      <c r="F237" s="57">
        <f>VLOOKUP(C237,sites!$B$3:$E$23,4,0)</f>
        <v>-72.610282999999995</v>
      </c>
      <c r="G237" s="62">
        <f>data!X$17</f>
        <v>24.587800000000001</v>
      </c>
      <c r="H237" s="47">
        <v>42829</v>
      </c>
    </row>
    <row r="238" spans="2:8" x14ac:dyDescent="0.25">
      <c r="B238" s="14">
        <f t="shared" si="3"/>
        <v>237</v>
      </c>
      <c r="C238" s="39">
        <v>17</v>
      </c>
      <c r="D238" s="39" t="str">
        <f>VLOOKUP(C238,sites!$B$3:$E$23,2,0)</f>
        <v>Well_08_RteBelvald</v>
      </c>
      <c r="E238" s="57">
        <f>VLOOKUP(C238,sites!$B$3:$E$23,3,0)</f>
        <v>18.534600000000001</v>
      </c>
      <c r="F238" s="57">
        <f>VLOOKUP(C238,sites!$B$3:$E$23,4,0)</f>
        <v>-72.619299999999996</v>
      </c>
      <c r="G238" s="62">
        <f>data!AA$17</f>
        <v>12.465200000000001</v>
      </c>
      <c r="H238" s="47">
        <v>42829</v>
      </c>
    </row>
    <row r="239" spans="2:8" x14ac:dyDescent="0.25">
      <c r="B239" s="14">
        <f t="shared" si="3"/>
        <v>238</v>
      </c>
      <c r="C239" s="39">
        <v>18</v>
      </c>
      <c r="D239" s="39" t="str">
        <f>VLOOKUP(C239,sites!$B$3:$E$23,2,0)</f>
        <v>Well_09_RteDeBire</v>
      </c>
      <c r="E239" s="57">
        <f>VLOOKUP(C239,sites!$B$3:$E$23,3,0)</f>
        <v>18.545783</v>
      </c>
      <c r="F239" s="57">
        <f>VLOOKUP(C239,sites!$B$3:$E$23,4,0)</f>
        <v>-72.583816999999996</v>
      </c>
      <c r="G239" s="62">
        <f>data!AD$17</f>
        <v>4.0448000000000004</v>
      </c>
      <c r="H239" s="47">
        <v>42829</v>
      </c>
    </row>
    <row r="240" spans="2:8" x14ac:dyDescent="0.25">
      <c r="B240" s="14">
        <f t="shared" si="3"/>
        <v>239</v>
      </c>
      <c r="C240" s="39">
        <v>19</v>
      </c>
      <c r="D240" s="39" t="str">
        <f>VLOOKUP(C240,sites!$B$3:$E$23,2,0)</f>
        <v>Well_10_Douane</v>
      </c>
      <c r="E240" s="57">
        <f>VLOOKUP(C240,sites!$B$3:$E$23,3,0)</f>
        <v>18.52955</v>
      </c>
      <c r="F240" s="57">
        <f>VLOOKUP(C240,sites!$B$3:$E$23,4,0)</f>
        <v>-72.571449999999999</v>
      </c>
      <c r="G240" s="62">
        <f>data!AG$17</f>
        <v>40.432000000000002</v>
      </c>
      <c r="H240" s="47">
        <v>42829</v>
      </c>
    </row>
    <row r="241" spans="2:8" x14ac:dyDescent="0.25">
      <c r="B241" s="14">
        <f t="shared" si="3"/>
        <v>240</v>
      </c>
      <c r="C241" s="39">
        <v>20</v>
      </c>
      <c r="D241" s="39" t="str">
        <f>VLOOKUP(C241,sites!$B$3:$E$23,2,0)</f>
        <v>Well_11_Sigueneau</v>
      </c>
      <c r="E241" s="57">
        <f>VLOOKUP(C241,sites!$B$3:$E$23,3,0)</f>
        <v>18.519200000000001</v>
      </c>
      <c r="F241" s="57">
        <f>VLOOKUP(C241,sites!$B$3:$E$23,4,0)</f>
        <v>-72.590716999999998</v>
      </c>
      <c r="G241" s="62">
        <f>data!AJ$17</f>
        <v>18.5458</v>
      </c>
      <c r="H241" s="47">
        <v>42829</v>
      </c>
    </row>
    <row r="242" spans="2:8" x14ac:dyDescent="0.25">
      <c r="B242" s="14">
        <f t="shared" si="3"/>
        <v>241</v>
      </c>
      <c r="C242" s="39">
        <v>1</v>
      </c>
      <c r="D242" s="39" t="str">
        <f>VLOOKUP(C242,sites!$B$3:$E$23,2,0)</f>
        <v>Coast_01</v>
      </c>
      <c r="E242" s="57">
        <f>VLOOKUP(C242,sites!$B$3:$E$23,3,0)</f>
        <v>18.551702800000001</v>
      </c>
      <c r="F242" s="57">
        <f>VLOOKUP(C242,sites!$B$3:$E$23,4,0)</f>
        <v>-72.546805599999999</v>
      </c>
      <c r="G242" s="60">
        <v>0</v>
      </c>
      <c r="H242" s="47">
        <v>42836</v>
      </c>
    </row>
    <row r="243" spans="2:8" x14ac:dyDescent="0.25">
      <c r="B243" s="14">
        <f t="shared" si="3"/>
        <v>242</v>
      </c>
      <c r="C243" s="39">
        <v>2</v>
      </c>
      <c r="D243" s="39" t="str">
        <f>VLOOKUP(C243,sites!$B$3:$E$23,2,0)</f>
        <v>Coast_02</v>
      </c>
      <c r="E243" s="57">
        <f>VLOOKUP(C243,sites!$B$3:$E$23,3,0)</f>
        <v>18.566099999999999</v>
      </c>
      <c r="F243" s="57">
        <f>VLOOKUP(C243,sites!$B$3:$E$23,4,0)</f>
        <v>-72.564863000000003</v>
      </c>
      <c r="G243" s="60">
        <v>0</v>
      </c>
      <c r="H243" s="47">
        <v>42836</v>
      </c>
    </row>
    <row r="244" spans="2:8" x14ac:dyDescent="0.25">
      <c r="B244" s="14">
        <f t="shared" si="3"/>
        <v>243</v>
      </c>
      <c r="C244" s="39">
        <v>3</v>
      </c>
      <c r="D244" s="39" t="str">
        <f>VLOOKUP(C244,sites!$B$3:$E$23,2,0)</f>
        <v>Coast_03</v>
      </c>
      <c r="E244" s="57">
        <f>VLOOKUP(C244,sites!$B$3:$E$23,3,0)</f>
        <v>18.565470999999999</v>
      </c>
      <c r="F244" s="57">
        <f>VLOOKUP(C244,sites!$B$3:$E$23,4,0)</f>
        <v>-72.582783000000006</v>
      </c>
      <c r="G244" s="60">
        <v>0</v>
      </c>
      <c r="H244" s="47">
        <v>42836</v>
      </c>
    </row>
    <row r="245" spans="2:8" x14ac:dyDescent="0.25">
      <c r="B245" s="14">
        <f t="shared" si="3"/>
        <v>244</v>
      </c>
      <c r="C245" s="39">
        <v>4</v>
      </c>
      <c r="D245" s="39" t="str">
        <f>VLOOKUP(C245,sites!$B$3:$E$23,2,0)</f>
        <v>Coast_04</v>
      </c>
      <c r="E245" s="57">
        <f>VLOOKUP(C245,sites!$B$3:$E$23,3,0)</f>
        <v>18.557523</v>
      </c>
      <c r="F245" s="57">
        <f>VLOOKUP(C245,sites!$B$3:$E$23,4,0)</f>
        <v>-72.612148000000005</v>
      </c>
      <c r="G245" s="60">
        <v>0</v>
      </c>
      <c r="H245" s="47">
        <v>42836</v>
      </c>
    </row>
    <row r="246" spans="2:8" x14ac:dyDescent="0.25">
      <c r="B246" s="14">
        <f t="shared" si="3"/>
        <v>245</v>
      </c>
      <c r="C246" s="39">
        <v>5</v>
      </c>
      <c r="D246" s="39" t="str">
        <f>VLOOKUP(C246,sites!$B$3:$E$23,2,0)</f>
        <v>Coast_05</v>
      </c>
      <c r="E246" s="57">
        <f>VLOOKUP(C246,sites!$B$3:$E$23,3,0)</f>
        <v>18.550286</v>
      </c>
      <c r="F246" s="57">
        <f>VLOOKUP(C246,sites!$B$3:$E$23,4,0)</f>
        <v>-72.627656999999999</v>
      </c>
      <c r="G246" s="60">
        <v>0</v>
      </c>
      <c r="H246" s="47">
        <v>42836</v>
      </c>
    </row>
    <row r="247" spans="2:8" x14ac:dyDescent="0.25">
      <c r="B247" s="14">
        <f t="shared" si="3"/>
        <v>246</v>
      </c>
      <c r="C247" s="39">
        <v>6</v>
      </c>
      <c r="D247" s="39" t="str">
        <f>VLOOKUP(C247,sites!$B$3:$E$23,2,0)</f>
        <v>Coast_06</v>
      </c>
      <c r="E247" s="57">
        <f>VLOOKUP(C247,sites!$B$3:$E$23,3,0)</f>
        <v>18.524695999999999</v>
      </c>
      <c r="F247" s="57">
        <f>VLOOKUP(C247,sites!$B$3:$E$23,4,0)</f>
        <v>-72.653233</v>
      </c>
      <c r="G247" s="60">
        <v>0</v>
      </c>
      <c r="H247" s="47">
        <v>42836</v>
      </c>
    </row>
    <row r="248" spans="2:8" x14ac:dyDescent="0.25">
      <c r="B248" s="14">
        <f t="shared" si="3"/>
        <v>247</v>
      </c>
      <c r="C248" s="39">
        <v>7</v>
      </c>
      <c r="D248" s="39" t="str">
        <f>VLOOKUP(C248,sites!$B$3:$E$23,2,0)</f>
        <v>Coast_07</v>
      </c>
      <c r="E248" s="57">
        <f>VLOOKUP(C248,sites!$B$3:$E$23,3,0)</f>
        <v>18.493656000000001</v>
      </c>
      <c r="F248" s="57">
        <f>VLOOKUP(C248,sites!$B$3:$E$23,4,0)</f>
        <v>-72.662737000000007</v>
      </c>
      <c r="G248" s="60">
        <v>0</v>
      </c>
      <c r="H248" s="47">
        <v>42836</v>
      </c>
    </row>
    <row r="249" spans="2:8" x14ac:dyDescent="0.25">
      <c r="B249" s="14">
        <f t="shared" si="3"/>
        <v>248</v>
      </c>
      <c r="C249" s="39">
        <v>8</v>
      </c>
      <c r="D249" s="39" t="str">
        <f>VLOOKUP(C249,sites!$B$3:$E$23,2,0)</f>
        <v>Coast_08</v>
      </c>
      <c r="E249" s="57">
        <f>VLOOKUP(C249,sites!$B$3:$E$23,3,0)</f>
        <v>18.466533999999999</v>
      </c>
      <c r="F249" s="57">
        <f>VLOOKUP(C249,sites!$B$3:$E$23,4,0)</f>
        <v>-72.673056000000003</v>
      </c>
      <c r="G249" s="60">
        <v>0</v>
      </c>
      <c r="H249" s="47">
        <v>42836</v>
      </c>
    </row>
    <row r="250" spans="2:8" x14ac:dyDescent="0.25">
      <c r="B250" s="14">
        <f t="shared" si="3"/>
        <v>249</v>
      </c>
      <c r="C250" s="39">
        <v>9</v>
      </c>
      <c r="D250" s="39" t="str">
        <f>VLOOKUP(C250,sites!$B$3:$E$23,2,0)</f>
        <v>Coast_09</v>
      </c>
      <c r="E250" s="57">
        <f>VLOOKUP(C250,sites!$B$3:$E$23,3,0)</f>
        <v>18.445995</v>
      </c>
      <c r="F250" s="57">
        <f>VLOOKUP(C250,sites!$B$3:$E$23,4,0)</f>
        <v>-72.688500000000005</v>
      </c>
      <c r="G250" s="60">
        <v>0</v>
      </c>
      <c r="H250" s="47">
        <v>42836</v>
      </c>
    </row>
    <row r="251" spans="2:8" x14ac:dyDescent="0.25">
      <c r="B251" s="14">
        <f t="shared" si="3"/>
        <v>250</v>
      </c>
      <c r="C251" s="39">
        <v>10</v>
      </c>
      <c r="D251" s="39" t="str">
        <f>VLOOKUP(C251,sites!$B$3:$E$23,2,0)</f>
        <v>Well_01_RueLavandiere</v>
      </c>
      <c r="E251" s="57">
        <f>VLOOKUP(C251,sites!$B$3:$E$23,3,0)</f>
        <v>18.511023999999999</v>
      </c>
      <c r="F251" s="57">
        <f>VLOOKUP(C251,sites!$B$3:$E$23,4,0)</f>
        <v>-72.636078999999995</v>
      </c>
      <c r="G251" s="62">
        <f>data!F$18</f>
        <v>14.940199999999999</v>
      </c>
      <c r="H251" s="47">
        <v>42836</v>
      </c>
    </row>
    <row r="252" spans="2:8" x14ac:dyDescent="0.25">
      <c r="B252" s="14">
        <f t="shared" si="3"/>
        <v>251</v>
      </c>
      <c r="C252" s="39">
        <v>11</v>
      </c>
      <c r="D252" s="39" t="str">
        <f>VLOOKUP(C252,sites!$B$3:$E$23,2,0)</f>
        <v>Well_02_Beloc</v>
      </c>
      <c r="E252" s="57">
        <f>VLOOKUP(C252,sites!$B$3:$E$23,3,0)</f>
        <v>18.475923000000002</v>
      </c>
      <c r="F252" s="57">
        <f>VLOOKUP(C252,sites!$B$3:$E$23,4,0)</f>
        <v>-72.654161000000002</v>
      </c>
      <c r="G252" s="62">
        <f>data!I$18</f>
        <v>12.496599999999999</v>
      </c>
      <c r="H252" s="47">
        <v>42836</v>
      </c>
    </row>
    <row r="253" spans="2:8" x14ac:dyDescent="0.25">
      <c r="B253" s="14">
        <f t="shared" si="3"/>
        <v>252</v>
      </c>
      <c r="C253" s="39">
        <v>12</v>
      </c>
      <c r="D253" s="39" t="str">
        <f>VLOOKUP(C253,sites!$B$3:$E$23,2,0)</f>
        <v>Well_03_LaCule</v>
      </c>
      <c r="E253" s="57">
        <f>VLOOKUP(C253,sites!$B$3:$E$23,3,0)</f>
        <v>18.452857999999999</v>
      </c>
      <c r="F253" s="57">
        <f>VLOOKUP(C253,sites!$B$3:$E$23,4,0)</f>
        <v>-72.657596999999996</v>
      </c>
      <c r="G253" s="62">
        <f>data!L$18</f>
        <v>15.6678</v>
      </c>
      <c r="H253" s="47">
        <v>42836</v>
      </c>
    </row>
    <row r="254" spans="2:8" x14ac:dyDescent="0.25">
      <c r="B254" s="14">
        <f t="shared" si="3"/>
        <v>253</v>
      </c>
      <c r="C254" s="39">
        <v>13</v>
      </c>
      <c r="D254" s="39" t="str">
        <f>VLOOKUP(C254,sites!$B$3:$E$23,2,0)</f>
        <v>Well_04_CarrefourDefort</v>
      </c>
      <c r="E254" s="57">
        <f>VLOOKUP(C254,sites!$B$3:$E$23,3,0)</f>
        <v>18.458349999999999</v>
      </c>
      <c r="F254" s="57">
        <f>VLOOKUP(C254,sites!$B$3:$E$23,4,0)</f>
        <v>-72.628933000000004</v>
      </c>
      <c r="G254" s="62">
        <f>data!O$18</f>
        <v>37.206800000000001</v>
      </c>
      <c r="H254" s="47">
        <v>42836</v>
      </c>
    </row>
    <row r="255" spans="2:8" x14ac:dyDescent="0.25">
      <c r="B255" s="14">
        <f t="shared" si="3"/>
        <v>254</v>
      </c>
      <c r="C255" s="39">
        <v>14</v>
      </c>
      <c r="D255" s="39" t="str">
        <f>VLOOKUP(C255,sites!$B$3:$E$23,2,0)</f>
        <v>Well_05_CorailDeMer</v>
      </c>
      <c r="E255" s="57">
        <f>VLOOKUP(C255,sites!$B$3:$E$23,3,0)</f>
        <v>18.463249999999999</v>
      </c>
      <c r="F255" s="57">
        <f>VLOOKUP(C255,sites!$B$3:$E$23,4,0)</f>
        <v>-72.602549999999994</v>
      </c>
      <c r="G255" s="62">
        <f>data!R$18</f>
        <v>38.258200000000002</v>
      </c>
      <c r="H255" s="47">
        <v>42836</v>
      </c>
    </row>
    <row r="256" spans="2:8" x14ac:dyDescent="0.25">
      <c r="B256" s="14">
        <f t="shared" si="3"/>
        <v>255</v>
      </c>
      <c r="C256" s="39">
        <v>15</v>
      </c>
      <c r="D256" s="39" t="str">
        <f>VLOOKUP(C256,sites!$B$3:$E$23,2,0)</f>
        <v>Well_06_Morel</v>
      </c>
      <c r="E256" s="57">
        <f>VLOOKUP(C256,sites!$B$3:$E$23,3,0)</f>
        <v>18.482683000000002</v>
      </c>
      <c r="F256" s="57">
        <f>VLOOKUP(C256,sites!$B$3:$E$23,4,0)</f>
        <v>-72.63185</v>
      </c>
      <c r="G256" s="62">
        <f>data!U$18</f>
        <v>23.980399999999999</v>
      </c>
      <c r="H256" s="47">
        <v>42836</v>
      </c>
    </row>
    <row r="257" spans="2:8" x14ac:dyDescent="0.25">
      <c r="B257" s="14">
        <f t="shared" si="3"/>
        <v>256</v>
      </c>
      <c r="C257" s="39">
        <v>16</v>
      </c>
      <c r="D257" s="39" t="str">
        <f>VLOOKUP(C257,sites!$B$3:$E$23,2,0)</f>
        <v>Well_07_RteDarbonne</v>
      </c>
      <c r="E257" s="57">
        <f>VLOOKUP(C257,sites!$B$3:$E$23,3,0)</f>
        <v>18.501767000000001</v>
      </c>
      <c r="F257" s="57">
        <f>VLOOKUP(C257,sites!$B$3:$E$23,4,0)</f>
        <v>-72.610282999999995</v>
      </c>
      <c r="G257" s="62">
        <f>data!X$18</f>
        <v>23.7242</v>
      </c>
      <c r="H257" s="47">
        <v>42836</v>
      </c>
    </row>
    <row r="258" spans="2:8" x14ac:dyDescent="0.25">
      <c r="B258" s="14">
        <f t="shared" si="3"/>
        <v>257</v>
      </c>
      <c r="C258" s="39">
        <v>17</v>
      </c>
      <c r="D258" s="39" t="str">
        <f>VLOOKUP(C258,sites!$B$3:$E$23,2,0)</f>
        <v>Well_08_RteBelvald</v>
      </c>
      <c r="E258" s="57">
        <f>VLOOKUP(C258,sites!$B$3:$E$23,3,0)</f>
        <v>18.534600000000001</v>
      </c>
      <c r="F258" s="57">
        <f>VLOOKUP(C258,sites!$B$3:$E$23,4,0)</f>
        <v>-72.619299999999996</v>
      </c>
      <c r="G258" s="62">
        <f>data!AA$18</f>
        <v>12.439800000000002</v>
      </c>
      <c r="H258" s="47">
        <v>42836</v>
      </c>
    </row>
    <row r="259" spans="2:8" x14ac:dyDescent="0.25">
      <c r="B259" s="14">
        <f>IF(C259="","",B258+1)</f>
        <v>258</v>
      </c>
      <c r="C259" s="39">
        <v>18</v>
      </c>
      <c r="D259" s="39" t="str">
        <f>VLOOKUP(C259,sites!$B$3:$E$23,2,0)</f>
        <v>Well_09_RteDeBire</v>
      </c>
      <c r="E259" s="57">
        <f>VLOOKUP(C259,sites!$B$3:$E$23,3,0)</f>
        <v>18.545783</v>
      </c>
      <c r="F259" s="57">
        <f>VLOOKUP(C259,sites!$B$3:$E$23,4,0)</f>
        <v>-72.583816999999996</v>
      </c>
      <c r="G259" s="62">
        <f>data!AD$18</f>
        <v>4.0701999999999998</v>
      </c>
      <c r="H259" s="47">
        <v>42836</v>
      </c>
    </row>
    <row r="260" spans="2:8" x14ac:dyDescent="0.25">
      <c r="B260" s="14">
        <f t="shared" ref="B260:B323" si="4">IF(C260="","",B259+1)</f>
        <v>259</v>
      </c>
      <c r="C260" s="39">
        <v>19</v>
      </c>
      <c r="D260" s="39" t="str">
        <f>VLOOKUP(C260,sites!$B$3:$E$23,2,0)</f>
        <v>Well_10_Douane</v>
      </c>
      <c r="E260" s="57">
        <f>VLOOKUP(C260,sites!$B$3:$E$23,3,0)</f>
        <v>18.52955</v>
      </c>
      <c r="F260" s="57">
        <f>VLOOKUP(C260,sites!$B$3:$E$23,4,0)</f>
        <v>-72.571449999999999</v>
      </c>
      <c r="G260" s="62">
        <f>data!AG$18</f>
        <v>40.279600000000002</v>
      </c>
      <c r="H260" s="47">
        <v>42836</v>
      </c>
    </row>
    <row r="261" spans="2:8" x14ac:dyDescent="0.25">
      <c r="B261" s="14">
        <f t="shared" si="4"/>
        <v>260</v>
      </c>
      <c r="C261" s="39">
        <v>20</v>
      </c>
      <c r="D261" s="39" t="str">
        <f>VLOOKUP(C261,sites!$B$3:$E$23,2,0)</f>
        <v>Well_11_Sigueneau</v>
      </c>
      <c r="E261" s="57">
        <f>VLOOKUP(C261,sites!$B$3:$E$23,3,0)</f>
        <v>18.519200000000001</v>
      </c>
      <c r="F261" s="57">
        <f>VLOOKUP(C261,sites!$B$3:$E$23,4,0)</f>
        <v>-72.590716999999998</v>
      </c>
      <c r="G261" s="62">
        <f>data!AJ$18</f>
        <v>18.342599999999997</v>
      </c>
      <c r="H261" s="47">
        <v>42836</v>
      </c>
    </row>
    <row r="262" spans="2:8" x14ac:dyDescent="0.25">
      <c r="B262" s="14">
        <f t="shared" si="4"/>
        <v>261</v>
      </c>
      <c r="C262" s="14">
        <v>1</v>
      </c>
      <c r="D262" s="39" t="str">
        <f>VLOOKUP(C262,sites!$B$3:$E$23,2,0)</f>
        <v>Coast_01</v>
      </c>
      <c r="E262" s="57">
        <f>VLOOKUP(C262,sites!$B$3:$E$23,3,0)</f>
        <v>18.551702800000001</v>
      </c>
      <c r="F262" s="57">
        <f>VLOOKUP(C262,sites!$B$3:$E$23,4,0)</f>
        <v>-72.546805599999999</v>
      </c>
      <c r="G262" s="60">
        <v>0</v>
      </c>
      <c r="H262" s="47">
        <v>42843</v>
      </c>
    </row>
    <row r="263" spans="2:8" x14ac:dyDescent="0.25">
      <c r="B263" s="14">
        <f t="shared" si="4"/>
        <v>262</v>
      </c>
      <c r="C263" s="14">
        <v>2</v>
      </c>
      <c r="D263" s="39" t="str">
        <f>VLOOKUP(C263,sites!$B$3:$E$23,2,0)</f>
        <v>Coast_02</v>
      </c>
      <c r="E263" s="57">
        <f>VLOOKUP(C263,sites!$B$3:$E$23,3,0)</f>
        <v>18.566099999999999</v>
      </c>
      <c r="F263" s="57">
        <f>VLOOKUP(C263,sites!$B$3:$E$23,4,0)</f>
        <v>-72.564863000000003</v>
      </c>
      <c r="G263" s="60">
        <v>0</v>
      </c>
      <c r="H263" s="47">
        <v>42843</v>
      </c>
    </row>
    <row r="264" spans="2:8" x14ac:dyDescent="0.25">
      <c r="B264" s="14">
        <f t="shared" si="4"/>
        <v>263</v>
      </c>
      <c r="C264" s="14">
        <v>3</v>
      </c>
      <c r="D264" s="39" t="str">
        <f>VLOOKUP(C264,sites!$B$3:$E$23,2,0)</f>
        <v>Coast_03</v>
      </c>
      <c r="E264" s="57">
        <f>VLOOKUP(C264,sites!$B$3:$E$23,3,0)</f>
        <v>18.565470999999999</v>
      </c>
      <c r="F264" s="57">
        <f>VLOOKUP(C264,sites!$B$3:$E$23,4,0)</f>
        <v>-72.582783000000006</v>
      </c>
      <c r="G264" s="60">
        <v>0</v>
      </c>
      <c r="H264" s="47">
        <v>42843</v>
      </c>
    </row>
    <row r="265" spans="2:8" x14ac:dyDescent="0.25">
      <c r="B265" s="14">
        <f t="shared" si="4"/>
        <v>264</v>
      </c>
      <c r="C265" s="14">
        <v>4</v>
      </c>
      <c r="D265" s="39" t="str">
        <f>VLOOKUP(C265,sites!$B$3:$E$23,2,0)</f>
        <v>Coast_04</v>
      </c>
      <c r="E265" s="57">
        <f>VLOOKUP(C265,sites!$B$3:$E$23,3,0)</f>
        <v>18.557523</v>
      </c>
      <c r="F265" s="57">
        <f>VLOOKUP(C265,sites!$B$3:$E$23,4,0)</f>
        <v>-72.612148000000005</v>
      </c>
      <c r="G265" s="60">
        <v>0</v>
      </c>
      <c r="H265" s="47">
        <v>42843</v>
      </c>
    </row>
    <row r="266" spans="2:8" x14ac:dyDescent="0.25">
      <c r="B266" s="14">
        <f t="shared" si="4"/>
        <v>265</v>
      </c>
      <c r="C266" s="14">
        <v>5</v>
      </c>
      <c r="D266" s="39" t="str">
        <f>VLOOKUP(C266,sites!$B$3:$E$23,2,0)</f>
        <v>Coast_05</v>
      </c>
      <c r="E266" s="57">
        <f>VLOOKUP(C266,sites!$B$3:$E$23,3,0)</f>
        <v>18.550286</v>
      </c>
      <c r="F266" s="57">
        <f>VLOOKUP(C266,sites!$B$3:$E$23,4,0)</f>
        <v>-72.627656999999999</v>
      </c>
      <c r="G266" s="60">
        <v>0</v>
      </c>
      <c r="H266" s="47">
        <v>42843</v>
      </c>
    </row>
    <row r="267" spans="2:8" x14ac:dyDescent="0.25">
      <c r="B267" s="14">
        <f t="shared" si="4"/>
        <v>266</v>
      </c>
      <c r="C267" s="14">
        <v>6</v>
      </c>
      <c r="D267" s="39" t="str">
        <f>VLOOKUP(C267,sites!$B$3:$E$23,2,0)</f>
        <v>Coast_06</v>
      </c>
      <c r="E267" s="57">
        <f>VLOOKUP(C267,sites!$B$3:$E$23,3,0)</f>
        <v>18.524695999999999</v>
      </c>
      <c r="F267" s="57">
        <f>VLOOKUP(C267,sites!$B$3:$E$23,4,0)</f>
        <v>-72.653233</v>
      </c>
      <c r="G267" s="60">
        <v>0</v>
      </c>
      <c r="H267" s="47">
        <v>42843</v>
      </c>
    </row>
    <row r="268" spans="2:8" x14ac:dyDescent="0.25">
      <c r="B268" s="14">
        <f t="shared" si="4"/>
        <v>267</v>
      </c>
      <c r="C268" s="14">
        <v>7</v>
      </c>
      <c r="D268" s="39" t="str">
        <f>VLOOKUP(C268,sites!$B$3:$E$23,2,0)</f>
        <v>Coast_07</v>
      </c>
      <c r="E268" s="57">
        <f>VLOOKUP(C268,sites!$B$3:$E$23,3,0)</f>
        <v>18.493656000000001</v>
      </c>
      <c r="F268" s="57">
        <f>VLOOKUP(C268,sites!$B$3:$E$23,4,0)</f>
        <v>-72.662737000000007</v>
      </c>
      <c r="G268" s="60">
        <v>0</v>
      </c>
      <c r="H268" s="47">
        <v>42843</v>
      </c>
    </row>
    <row r="269" spans="2:8" x14ac:dyDescent="0.25">
      <c r="B269" s="14">
        <f t="shared" si="4"/>
        <v>268</v>
      </c>
      <c r="C269" s="14">
        <v>8</v>
      </c>
      <c r="D269" s="39" t="str">
        <f>VLOOKUP(C269,sites!$B$3:$E$23,2,0)</f>
        <v>Coast_08</v>
      </c>
      <c r="E269" s="57">
        <f>VLOOKUP(C269,sites!$B$3:$E$23,3,0)</f>
        <v>18.466533999999999</v>
      </c>
      <c r="F269" s="57">
        <f>VLOOKUP(C269,sites!$B$3:$E$23,4,0)</f>
        <v>-72.673056000000003</v>
      </c>
      <c r="G269" s="60">
        <v>0</v>
      </c>
      <c r="H269" s="47">
        <v>42843</v>
      </c>
    </row>
    <row r="270" spans="2:8" x14ac:dyDescent="0.25">
      <c r="B270" s="14">
        <f t="shared" si="4"/>
        <v>269</v>
      </c>
      <c r="C270" s="14">
        <v>9</v>
      </c>
      <c r="D270" s="39" t="str">
        <f>VLOOKUP(C270,sites!$B$3:$E$23,2,0)</f>
        <v>Coast_09</v>
      </c>
      <c r="E270" s="57">
        <f>VLOOKUP(C270,sites!$B$3:$E$23,3,0)</f>
        <v>18.445995</v>
      </c>
      <c r="F270" s="57">
        <f>VLOOKUP(C270,sites!$B$3:$E$23,4,0)</f>
        <v>-72.688500000000005</v>
      </c>
      <c r="G270" s="60">
        <v>0</v>
      </c>
      <c r="H270" s="47">
        <v>42843</v>
      </c>
    </row>
    <row r="271" spans="2:8" x14ac:dyDescent="0.25">
      <c r="B271" s="14">
        <f t="shared" si="4"/>
        <v>270</v>
      </c>
      <c r="C271" s="14">
        <v>10</v>
      </c>
      <c r="D271" s="39" t="str">
        <f>VLOOKUP(C271,sites!$B$3:$E$23,2,0)</f>
        <v>Well_01_RueLavandiere</v>
      </c>
      <c r="E271" s="57">
        <f>VLOOKUP(C271,sites!$B$3:$E$23,3,0)</f>
        <v>18.511023999999999</v>
      </c>
      <c r="F271" s="57">
        <f>VLOOKUP(C271,sites!$B$3:$E$23,4,0)</f>
        <v>-72.636078999999995</v>
      </c>
      <c r="G271" s="62">
        <f>data!F$19</f>
        <v>14.9148</v>
      </c>
      <c r="H271" s="47">
        <v>42843</v>
      </c>
    </row>
    <row r="272" spans="2:8" x14ac:dyDescent="0.25">
      <c r="B272" s="14">
        <f t="shared" si="4"/>
        <v>271</v>
      </c>
      <c r="C272" s="14">
        <v>11</v>
      </c>
      <c r="D272" s="39" t="str">
        <f>VLOOKUP(C272,sites!$B$3:$E$23,2,0)</f>
        <v>Well_02_Beloc</v>
      </c>
      <c r="E272" s="57">
        <f>VLOOKUP(C272,sites!$B$3:$E$23,3,0)</f>
        <v>18.475923000000002</v>
      </c>
      <c r="F272" s="57">
        <f>VLOOKUP(C272,sites!$B$3:$E$23,4,0)</f>
        <v>-72.654161000000002</v>
      </c>
      <c r="G272" s="62">
        <f>data!I$19</f>
        <v>12.445799999999998</v>
      </c>
      <c r="H272" s="47">
        <v>42843</v>
      </c>
    </row>
    <row r="273" spans="2:8" x14ac:dyDescent="0.25">
      <c r="B273" s="14">
        <f t="shared" si="4"/>
        <v>272</v>
      </c>
      <c r="C273" s="14">
        <v>12</v>
      </c>
      <c r="D273" s="39" t="str">
        <f>VLOOKUP(C273,sites!$B$3:$E$23,2,0)</f>
        <v>Well_03_LaCule</v>
      </c>
      <c r="E273" s="57">
        <f>VLOOKUP(C273,sites!$B$3:$E$23,3,0)</f>
        <v>18.452857999999999</v>
      </c>
      <c r="F273" s="57">
        <f>VLOOKUP(C273,sites!$B$3:$E$23,4,0)</f>
        <v>-72.657596999999996</v>
      </c>
      <c r="G273" s="62">
        <f>data!L$19</f>
        <v>15.5916</v>
      </c>
      <c r="H273" s="47">
        <v>42843</v>
      </c>
    </row>
    <row r="274" spans="2:8" x14ac:dyDescent="0.25">
      <c r="B274" s="14">
        <f t="shared" si="4"/>
        <v>273</v>
      </c>
      <c r="C274" s="14">
        <v>13</v>
      </c>
      <c r="D274" s="39" t="str">
        <f>VLOOKUP(C274,sites!$B$3:$E$23,2,0)</f>
        <v>Well_04_CarrefourDefort</v>
      </c>
      <c r="E274" s="57">
        <f>VLOOKUP(C274,sites!$B$3:$E$23,3,0)</f>
        <v>18.458349999999999</v>
      </c>
      <c r="F274" s="57">
        <f>VLOOKUP(C274,sites!$B$3:$E$23,4,0)</f>
        <v>-72.628933000000004</v>
      </c>
      <c r="G274" s="62">
        <f>data!O$19</f>
        <v>37.079800000000006</v>
      </c>
      <c r="H274" s="47">
        <v>42843</v>
      </c>
    </row>
    <row r="275" spans="2:8" x14ac:dyDescent="0.25">
      <c r="B275" s="14">
        <f t="shared" si="4"/>
        <v>274</v>
      </c>
      <c r="C275" s="14">
        <v>14</v>
      </c>
      <c r="D275" s="39" t="str">
        <f>VLOOKUP(C275,sites!$B$3:$E$23,2,0)</f>
        <v>Well_05_CorailDeMer</v>
      </c>
      <c r="E275" s="57">
        <f>VLOOKUP(C275,sites!$B$3:$E$23,3,0)</f>
        <v>18.463249999999999</v>
      </c>
      <c r="F275" s="57">
        <f>VLOOKUP(C275,sites!$B$3:$E$23,4,0)</f>
        <v>-72.602549999999994</v>
      </c>
      <c r="G275" s="62">
        <f>data!R$19</f>
        <v>38.258200000000002</v>
      </c>
      <c r="H275" s="47">
        <v>42843</v>
      </c>
    </row>
    <row r="276" spans="2:8" x14ac:dyDescent="0.25">
      <c r="B276" s="14">
        <f t="shared" si="4"/>
        <v>275</v>
      </c>
      <c r="C276" s="14">
        <v>15</v>
      </c>
      <c r="D276" s="39" t="str">
        <f>VLOOKUP(C276,sites!$B$3:$E$23,2,0)</f>
        <v>Well_06_Morel</v>
      </c>
      <c r="E276" s="57">
        <f>VLOOKUP(C276,sites!$B$3:$E$23,3,0)</f>
        <v>18.482683000000002</v>
      </c>
      <c r="F276" s="57">
        <f>VLOOKUP(C276,sites!$B$3:$E$23,4,0)</f>
        <v>-72.63185</v>
      </c>
      <c r="G276" s="62">
        <f>data!U$19</f>
        <v>23.954999999999998</v>
      </c>
      <c r="H276" s="47">
        <v>42843</v>
      </c>
    </row>
    <row r="277" spans="2:8" x14ac:dyDescent="0.25">
      <c r="B277" s="14">
        <f t="shared" si="4"/>
        <v>276</v>
      </c>
      <c r="C277" s="14">
        <v>16</v>
      </c>
      <c r="D277" s="39" t="str">
        <f>VLOOKUP(C277,sites!$B$3:$E$23,2,0)</f>
        <v>Well_07_RteDarbonne</v>
      </c>
      <c r="E277" s="57">
        <f>VLOOKUP(C277,sites!$B$3:$E$23,3,0)</f>
        <v>18.501767000000001</v>
      </c>
      <c r="F277" s="57">
        <f>VLOOKUP(C277,sites!$B$3:$E$23,4,0)</f>
        <v>-72.610282999999995</v>
      </c>
      <c r="G277" s="62">
        <f>data!X$19</f>
        <v>23.622599999999998</v>
      </c>
      <c r="H277" s="47">
        <v>42843</v>
      </c>
    </row>
    <row r="278" spans="2:8" x14ac:dyDescent="0.25">
      <c r="B278" s="14">
        <f t="shared" si="4"/>
        <v>277</v>
      </c>
      <c r="C278" s="14">
        <v>17</v>
      </c>
      <c r="D278" s="39" t="str">
        <f>VLOOKUP(C278,sites!$B$3:$E$23,2,0)</f>
        <v>Well_08_RteBelvald</v>
      </c>
      <c r="E278" s="57">
        <f>VLOOKUP(C278,sites!$B$3:$E$23,3,0)</f>
        <v>18.534600000000001</v>
      </c>
      <c r="F278" s="57">
        <f>VLOOKUP(C278,sites!$B$3:$E$23,4,0)</f>
        <v>-72.619299999999996</v>
      </c>
      <c r="G278" s="62">
        <f>data!AA$19</f>
        <v>12.465200000000001</v>
      </c>
      <c r="H278" s="47">
        <v>42843</v>
      </c>
    </row>
    <row r="279" spans="2:8" x14ac:dyDescent="0.25">
      <c r="B279" s="14">
        <f t="shared" si="4"/>
        <v>278</v>
      </c>
      <c r="C279" s="14">
        <v>18</v>
      </c>
      <c r="D279" s="39" t="str">
        <f>VLOOKUP(C279,sites!$B$3:$E$23,2,0)</f>
        <v>Well_09_RteDeBire</v>
      </c>
      <c r="E279" s="57">
        <f>VLOOKUP(C279,sites!$B$3:$E$23,3,0)</f>
        <v>18.545783</v>
      </c>
      <c r="F279" s="57">
        <f>VLOOKUP(C279,sites!$B$3:$E$23,4,0)</f>
        <v>-72.583816999999996</v>
      </c>
      <c r="G279" s="62">
        <f>data!AD$19</f>
        <v>4.0448000000000004</v>
      </c>
      <c r="H279" s="47">
        <v>42843</v>
      </c>
    </row>
    <row r="280" spans="2:8" x14ac:dyDescent="0.25">
      <c r="B280" s="14">
        <f t="shared" si="4"/>
        <v>279</v>
      </c>
      <c r="C280" s="14">
        <v>19</v>
      </c>
      <c r="D280" s="39" t="str">
        <f>VLOOKUP(C280,sites!$B$3:$E$23,2,0)</f>
        <v>Well_10_Douane</v>
      </c>
      <c r="E280" s="57">
        <f>VLOOKUP(C280,sites!$B$3:$E$23,3,0)</f>
        <v>18.52955</v>
      </c>
      <c r="F280" s="57">
        <f>VLOOKUP(C280,sites!$B$3:$E$23,4,0)</f>
        <v>-72.571449999999999</v>
      </c>
      <c r="G280" s="62">
        <f>data!AG$19</f>
        <v>40.279600000000002</v>
      </c>
      <c r="H280" s="47">
        <v>42843</v>
      </c>
    </row>
    <row r="281" spans="2:8" x14ac:dyDescent="0.25">
      <c r="B281" s="14">
        <f t="shared" si="4"/>
        <v>280</v>
      </c>
      <c r="C281" s="14">
        <v>20</v>
      </c>
      <c r="D281" s="39" t="str">
        <f>VLOOKUP(C281,sites!$B$3:$E$23,2,0)</f>
        <v>Well_11_Sigueneau</v>
      </c>
      <c r="E281" s="57">
        <f>VLOOKUP(C281,sites!$B$3:$E$23,3,0)</f>
        <v>18.519200000000001</v>
      </c>
      <c r="F281" s="57">
        <f>VLOOKUP(C281,sites!$B$3:$E$23,4,0)</f>
        <v>-72.590716999999998</v>
      </c>
      <c r="G281" s="62">
        <f>data!AJ$19</f>
        <v>18.215599999999998</v>
      </c>
      <c r="H281" s="47">
        <v>42843</v>
      </c>
    </row>
    <row r="282" spans="2:8" x14ac:dyDescent="0.25">
      <c r="B282" s="14">
        <f t="shared" si="4"/>
        <v>281</v>
      </c>
      <c r="C282" s="39">
        <v>1</v>
      </c>
      <c r="D282" s="39" t="str">
        <f>VLOOKUP(C282,sites!$B$3:$E$23,2,0)</f>
        <v>Coast_01</v>
      </c>
      <c r="E282" s="57">
        <f>VLOOKUP(C282,sites!$B$3:$E$23,3,0)</f>
        <v>18.551702800000001</v>
      </c>
      <c r="F282" s="57">
        <f>VLOOKUP(C282,sites!$B$3:$E$23,4,0)</f>
        <v>-72.546805599999999</v>
      </c>
      <c r="G282" s="60">
        <v>0</v>
      </c>
      <c r="H282" s="47">
        <v>42850</v>
      </c>
    </row>
    <row r="283" spans="2:8" x14ac:dyDescent="0.25">
      <c r="B283" s="14">
        <f t="shared" si="4"/>
        <v>282</v>
      </c>
      <c r="C283" s="39">
        <v>2</v>
      </c>
      <c r="D283" s="39" t="str">
        <f>VLOOKUP(C283,sites!$B$3:$E$23,2,0)</f>
        <v>Coast_02</v>
      </c>
      <c r="E283" s="57">
        <f>VLOOKUP(C283,sites!$B$3:$E$23,3,0)</f>
        <v>18.566099999999999</v>
      </c>
      <c r="F283" s="57">
        <f>VLOOKUP(C283,sites!$B$3:$E$23,4,0)</f>
        <v>-72.564863000000003</v>
      </c>
      <c r="G283" s="60">
        <v>0</v>
      </c>
      <c r="H283" s="47">
        <v>42850</v>
      </c>
    </row>
    <row r="284" spans="2:8" x14ac:dyDescent="0.25">
      <c r="B284" s="14">
        <f t="shared" si="4"/>
        <v>283</v>
      </c>
      <c r="C284" s="39">
        <v>3</v>
      </c>
      <c r="D284" s="39" t="str">
        <f>VLOOKUP(C284,sites!$B$3:$E$23,2,0)</f>
        <v>Coast_03</v>
      </c>
      <c r="E284" s="57">
        <f>VLOOKUP(C284,sites!$B$3:$E$23,3,0)</f>
        <v>18.565470999999999</v>
      </c>
      <c r="F284" s="57">
        <f>VLOOKUP(C284,sites!$B$3:$E$23,4,0)</f>
        <v>-72.582783000000006</v>
      </c>
      <c r="G284" s="60">
        <v>0</v>
      </c>
      <c r="H284" s="47">
        <v>42850</v>
      </c>
    </row>
    <row r="285" spans="2:8" x14ac:dyDescent="0.25">
      <c r="B285" s="14">
        <f t="shared" si="4"/>
        <v>284</v>
      </c>
      <c r="C285" s="39">
        <v>4</v>
      </c>
      <c r="D285" s="39" t="str">
        <f>VLOOKUP(C285,sites!$B$3:$E$23,2,0)</f>
        <v>Coast_04</v>
      </c>
      <c r="E285" s="57">
        <f>VLOOKUP(C285,sites!$B$3:$E$23,3,0)</f>
        <v>18.557523</v>
      </c>
      <c r="F285" s="57">
        <f>VLOOKUP(C285,sites!$B$3:$E$23,4,0)</f>
        <v>-72.612148000000005</v>
      </c>
      <c r="G285" s="60">
        <v>0</v>
      </c>
      <c r="H285" s="47">
        <v>42850</v>
      </c>
    </row>
    <row r="286" spans="2:8" x14ac:dyDescent="0.25">
      <c r="B286" s="14">
        <f t="shared" si="4"/>
        <v>285</v>
      </c>
      <c r="C286" s="39">
        <v>5</v>
      </c>
      <c r="D286" s="39" t="str">
        <f>VLOOKUP(C286,sites!$B$3:$E$23,2,0)</f>
        <v>Coast_05</v>
      </c>
      <c r="E286" s="57">
        <f>VLOOKUP(C286,sites!$B$3:$E$23,3,0)</f>
        <v>18.550286</v>
      </c>
      <c r="F286" s="57">
        <f>VLOOKUP(C286,sites!$B$3:$E$23,4,0)</f>
        <v>-72.627656999999999</v>
      </c>
      <c r="G286" s="60">
        <v>0</v>
      </c>
      <c r="H286" s="47">
        <v>42850</v>
      </c>
    </row>
    <row r="287" spans="2:8" x14ac:dyDescent="0.25">
      <c r="B287" s="14">
        <f t="shared" si="4"/>
        <v>286</v>
      </c>
      <c r="C287" s="39">
        <v>6</v>
      </c>
      <c r="D287" s="39" t="str">
        <f>VLOOKUP(C287,sites!$B$3:$E$23,2,0)</f>
        <v>Coast_06</v>
      </c>
      <c r="E287" s="57">
        <f>VLOOKUP(C287,sites!$B$3:$E$23,3,0)</f>
        <v>18.524695999999999</v>
      </c>
      <c r="F287" s="57">
        <f>VLOOKUP(C287,sites!$B$3:$E$23,4,0)</f>
        <v>-72.653233</v>
      </c>
      <c r="G287" s="60">
        <v>0</v>
      </c>
      <c r="H287" s="47">
        <v>42850</v>
      </c>
    </row>
    <row r="288" spans="2:8" x14ac:dyDescent="0.25">
      <c r="B288" s="14">
        <f t="shared" si="4"/>
        <v>287</v>
      </c>
      <c r="C288" s="39">
        <v>7</v>
      </c>
      <c r="D288" s="39" t="str">
        <f>VLOOKUP(C288,sites!$B$3:$E$23,2,0)</f>
        <v>Coast_07</v>
      </c>
      <c r="E288" s="57">
        <f>VLOOKUP(C288,sites!$B$3:$E$23,3,0)</f>
        <v>18.493656000000001</v>
      </c>
      <c r="F288" s="57">
        <f>VLOOKUP(C288,sites!$B$3:$E$23,4,0)</f>
        <v>-72.662737000000007</v>
      </c>
      <c r="G288" s="60">
        <v>0</v>
      </c>
      <c r="H288" s="47">
        <v>42850</v>
      </c>
    </row>
    <row r="289" spans="2:8" x14ac:dyDescent="0.25">
      <c r="B289" s="14">
        <f t="shared" si="4"/>
        <v>288</v>
      </c>
      <c r="C289" s="39">
        <v>8</v>
      </c>
      <c r="D289" s="39" t="str">
        <f>VLOOKUP(C289,sites!$B$3:$E$23,2,0)</f>
        <v>Coast_08</v>
      </c>
      <c r="E289" s="57">
        <f>VLOOKUP(C289,sites!$B$3:$E$23,3,0)</f>
        <v>18.466533999999999</v>
      </c>
      <c r="F289" s="57">
        <f>VLOOKUP(C289,sites!$B$3:$E$23,4,0)</f>
        <v>-72.673056000000003</v>
      </c>
      <c r="G289" s="60">
        <v>0</v>
      </c>
      <c r="H289" s="47">
        <v>42850</v>
      </c>
    </row>
    <row r="290" spans="2:8" x14ac:dyDescent="0.25">
      <c r="B290" s="14">
        <f t="shared" si="4"/>
        <v>289</v>
      </c>
      <c r="C290" s="39">
        <v>9</v>
      </c>
      <c r="D290" s="39" t="str">
        <f>VLOOKUP(C290,sites!$B$3:$E$23,2,0)</f>
        <v>Coast_09</v>
      </c>
      <c r="E290" s="57">
        <f>VLOOKUP(C290,sites!$B$3:$E$23,3,0)</f>
        <v>18.445995</v>
      </c>
      <c r="F290" s="57">
        <f>VLOOKUP(C290,sites!$B$3:$E$23,4,0)</f>
        <v>-72.688500000000005</v>
      </c>
      <c r="G290" s="60">
        <v>0</v>
      </c>
      <c r="H290" s="47">
        <v>42850</v>
      </c>
    </row>
    <row r="291" spans="2:8" x14ac:dyDescent="0.25">
      <c r="B291" s="14">
        <f t="shared" si="4"/>
        <v>290</v>
      </c>
      <c r="C291" s="39">
        <v>10</v>
      </c>
      <c r="D291" s="39" t="str">
        <f>VLOOKUP(C291,sites!$B$3:$E$23,2,0)</f>
        <v>Well_01_RueLavandiere</v>
      </c>
      <c r="E291" s="57">
        <f>VLOOKUP(C291,sites!$B$3:$E$23,3,0)</f>
        <v>18.511023999999999</v>
      </c>
      <c r="F291" s="57">
        <f>VLOOKUP(C291,sites!$B$3:$E$23,4,0)</f>
        <v>-72.636078999999995</v>
      </c>
      <c r="G291" s="62">
        <f>data!F$20</f>
        <v>15.016399999999999</v>
      </c>
      <c r="H291" s="47">
        <v>42850</v>
      </c>
    </row>
    <row r="292" spans="2:8" x14ac:dyDescent="0.25">
      <c r="B292" s="14">
        <f t="shared" si="4"/>
        <v>291</v>
      </c>
      <c r="C292" s="39">
        <v>11</v>
      </c>
      <c r="D292" s="39" t="str">
        <f>VLOOKUP(C292,sites!$B$3:$E$23,2,0)</f>
        <v>Well_02_Beloc</v>
      </c>
      <c r="E292" s="57">
        <f>VLOOKUP(C292,sites!$B$3:$E$23,3,0)</f>
        <v>18.475923000000002</v>
      </c>
      <c r="F292" s="57">
        <f>VLOOKUP(C292,sites!$B$3:$E$23,4,0)</f>
        <v>-72.654161000000002</v>
      </c>
      <c r="G292" s="62">
        <f>data!I$20</f>
        <v>12.6236</v>
      </c>
      <c r="H292" s="47">
        <v>42850</v>
      </c>
    </row>
    <row r="293" spans="2:8" x14ac:dyDescent="0.25">
      <c r="B293" s="14">
        <f t="shared" si="4"/>
        <v>292</v>
      </c>
      <c r="C293" s="39">
        <v>12</v>
      </c>
      <c r="D293" s="39" t="str">
        <f>VLOOKUP(C293,sites!$B$3:$E$23,2,0)</f>
        <v>Well_03_LaCule</v>
      </c>
      <c r="E293" s="57">
        <f>VLOOKUP(C293,sites!$B$3:$E$23,3,0)</f>
        <v>18.452857999999999</v>
      </c>
      <c r="F293" s="57">
        <f>VLOOKUP(C293,sites!$B$3:$E$23,4,0)</f>
        <v>-72.657596999999996</v>
      </c>
      <c r="G293" s="62">
        <f>data!L$20</f>
        <v>15.769400000000001</v>
      </c>
      <c r="H293" s="47">
        <v>42850</v>
      </c>
    </row>
    <row r="294" spans="2:8" x14ac:dyDescent="0.25">
      <c r="B294" s="14">
        <f t="shared" si="4"/>
        <v>293</v>
      </c>
      <c r="C294" s="39">
        <v>13</v>
      </c>
      <c r="D294" s="39" t="str">
        <f>VLOOKUP(C294,sites!$B$3:$E$23,2,0)</f>
        <v>Well_04_CarrefourDefort</v>
      </c>
      <c r="E294" s="57">
        <f>VLOOKUP(C294,sites!$B$3:$E$23,3,0)</f>
        <v>18.458349999999999</v>
      </c>
      <c r="F294" s="57">
        <f>VLOOKUP(C294,sites!$B$3:$E$23,4,0)</f>
        <v>-72.628933000000004</v>
      </c>
      <c r="G294" s="62">
        <f>data!O$20</f>
        <v>37.003600000000006</v>
      </c>
      <c r="H294" s="47">
        <v>42850</v>
      </c>
    </row>
    <row r="295" spans="2:8" x14ac:dyDescent="0.25">
      <c r="B295" s="14">
        <f t="shared" si="4"/>
        <v>294</v>
      </c>
      <c r="C295" s="39">
        <v>14</v>
      </c>
      <c r="D295" s="39" t="str">
        <f>VLOOKUP(C295,sites!$B$3:$E$23,2,0)</f>
        <v>Well_05_CorailDeMer</v>
      </c>
      <c r="E295" s="57">
        <f>VLOOKUP(C295,sites!$B$3:$E$23,3,0)</f>
        <v>18.463249999999999</v>
      </c>
      <c r="F295" s="57">
        <f>VLOOKUP(C295,sites!$B$3:$E$23,4,0)</f>
        <v>-72.602549999999994</v>
      </c>
      <c r="G295" s="62">
        <f>data!R$20</f>
        <v>38.258200000000002</v>
      </c>
      <c r="H295" s="47">
        <v>42850</v>
      </c>
    </row>
    <row r="296" spans="2:8" x14ac:dyDescent="0.25">
      <c r="B296" s="14">
        <f t="shared" si="4"/>
        <v>295</v>
      </c>
      <c r="C296" s="39">
        <v>15</v>
      </c>
      <c r="D296" s="39" t="str">
        <f>VLOOKUP(C296,sites!$B$3:$E$23,2,0)</f>
        <v>Well_06_Morel</v>
      </c>
      <c r="E296" s="57">
        <f>VLOOKUP(C296,sites!$B$3:$E$23,3,0)</f>
        <v>18.482683000000002</v>
      </c>
      <c r="F296" s="57">
        <f>VLOOKUP(C296,sites!$B$3:$E$23,4,0)</f>
        <v>-72.63185</v>
      </c>
      <c r="G296" s="62">
        <f>data!U$20</f>
        <v>24.005800000000001</v>
      </c>
      <c r="H296" s="47">
        <v>42850</v>
      </c>
    </row>
    <row r="297" spans="2:8" x14ac:dyDescent="0.25">
      <c r="B297" s="14">
        <f t="shared" si="4"/>
        <v>296</v>
      </c>
      <c r="C297" s="39">
        <v>16</v>
      </c>
      <c r="D297" s="39" t="str">
        <f>VLOOKUP(C297,sites!$B$3:$E$23,2,0)</f>
        <v>Well_07_RteDarbonne</v>
      </c>
      <c r="E297" s="57">
        <f>VLOOKUP(C297,sites!$B$3:$E$23,3,0)</f>
        <v>18.501767000000001</v>
      </c>
      <c r="F297" s="57">
        <f>VLOOKUP(C297,sites!$B$3:$E$23,4,0)</f>
        <v>-72.610282999999995</v>
      </c>
      <c r="G297" s="62">
        <f>data!X$20</f>
        <v>23.597200000000001</v>
      </c>
      <c r="H297" s="47">
        <v>42850</v>
      </c>
    </row>
    <row r="298" spans="2:8" x14ac:dyDescent="0.25">
      <c r="B298" s="14">
        <f t="shared" si="4"/>
        <v>297</v>
      </c>
      <c r="C298" s="39">
        <v>17</v>
      </c>
      <c r="D298" s="39" t="str">
        <f>VLOOKUP(C298,sites!$B$3:$E$23,2,0)</f>
        <v>Well_08_RteBelvald</v>
      </c>
      <c r="E298" s="57">
        <f>VLOOKUP(C298,sites!$B$3:$E$23,3,0)</f>
        <v>18.534600000000001</v>
      </c>
      <c r="F298" s="57">
        <f>VLOOKUP(C298,sites!$B$3:$E$23,4,0)</f>
        <v>-72.619299999999996</v>
      </c>
      <c r="G298" s="62">
        <f>data!AA$20</f>
        <v>12.566800000000001</v>
      </c>
      <c r="H298" s="47">
        <v>42850</v>
      </c>
    </row>
    <row r="299" spans="2:8" x14ac:dyDescent="0.25">
      <c r="B299" s="14">
        <f t="shared" si="4"/>
        <v>298</v>
      </c>
      <c r="C299" s="39">
        <v>18</v>
      </c>
      <c r="D299" s="39" t="str">
        <f>VLOOKUP(C299,sites!$B$3:$E$23,2,0)</f>
        <v>Well_09_RteDeBire</v>
      </c>
      <c r="E299" s="57">
        <f>VLOOKUP(C299,sites!$B$3:$E$23,3,0)</f>
        <v>18.545783</v>
      </c>
      <c r="F299" s="57">
        <f>VLOOKUP(C299,sites!$B$3:$E$23,4,0)</f>
        <v>-72.583816999999996</v>
      </c>
      <c r="G299" s="62">
        <f>data!AD$20</f>
        <v>3.9432000000000009</v>
      </c>
      <c r="H299" s="47">
        <v>42850</v>
      </c>
    </row>
    <row r="300" spans="2:8" x14ac:dyDescent="0.25">
      <c r="B300" s="14">
        <f t="shared" si="4"/>
        <v>299</v>
      </c>
      <c r="C300" s="39">
        <v>19</v>
      </c>
      <c r="D300" s="39" t="str">
        <f>VLOOKUP(C300,sites!$B$3:$E$23,2,0)</f>
        <v>Well_10_Douane</v>
      </c>
      <c r="E300" s="57">
        <f>VLOOKUP(C300,sites!$B$3:$E$23,3,0)</f>
        <v>18.52955</v>
      </c>
      <c r="F300" s="57">
        <f>VLOOKUP(C300,sites!$B$3:$E$23,4,0)</f>
        <v>-72.571449999999999</v>
      </c>
      <c r="G300" s="62">
        <f>data!AG$20</f>
        <v>40.305</v>
      </c>
      <c r="H300" s="47">
        <v>42850</v>
      </c>
    </row>
    <row r="301" spans="2:8" x14ac:dyDescent="0.25">
      <c r="B301" s="14">
        <f t="shared" si="4"/>
        <v>300</v>
      </c>
      <c r="C301" s="39">
        <v>20</v>
      </c>
      <c r="D301" s="39" t="str">
        <f>VLOOKUP(C301,sites!$B$3:$E$23,2,0)</f>
        <v>Well_11_Sigueneau</v>
      </c>
      <c r="E301" s="57">
        <f>VLOOKUP(C301,sites!$B$3:$E$23,3,0)</f>
        <v>18.519200000000001</v>
      </c>
      <c r="F301" s="57">
        <f>VLOOKUP(C301,sites!$B$3:$E$23,4,0)</f>
        <v>-72.590716999999998</v>
      </c>
      <c r="G301" s="62">
        <f>data!AJ$20</f>
        <v>18.241</v>
      </c>
      <c r="H301" s="47">
        <v>42850</v>
      </c>
    </row>
    <row r="302" spans="2:8" x14ac:dyDescent="0.25">
      <c r="B302" s="14">
        <f t="shared" si="4"/>
        <v>301</v>
      </c>
      <c r="C302" s="39">
        <v>1</v>
      </c>
      <c r="D302" s="39" t="str">
        <f>VLOOKUP(C302,sites!$B$3:$E$23,2,0)</f>
        <v>Coast_01</v>
      </c>
      <c r="E302" s="57">
        <f>VLOOKUP(C302,sites!$B$3:$E$23,3,0)</f>
        <v>18.551702800000001</v>
      </c>
      <c r="F302" s="57">
        <f>VLOOKUP(C302,sites!$B$3:$E$23,4,0)</f>
        <v>-72.546805599999999</v>
      </c>
      <c r="G302" s="60">
        <v>0</v>
      </c>
      <c r="H302" s="47">
        <v>42857</v>
      </c>
    </row>
    <row r="303" spans="2:8" x14ac:dyDescent="0.25">
      <c r="B303" s="14">
        <f t="shared" si="4"/>
        <v>302</v>
      </c>
      <c r="C303" s="39">
        <v>2</v>
      </c>
      <c r="D303" s="39" t="str">
        <f>VLOOKUP(C303,sites!$B$3:$E$23,2,0)</f>
        <v>Coast_02</v>
      </c>
      <c r="E303" s="57">
        <f>VLOOKUP(C303,sites!$B$3:$E$23,3,0)</f>
        <v>18.566099999999999</v>
      </c>
      <c r="F303" s="57">
        <f>VLOOKUP(C303,sites!$B$3:$E$23,4,0)</f>
        <v>-72.564863000000003</v>
      </c>
      <c r="G303" s="60">
        <v>0</v>
      </c>
      <c r="H303" s="47">
        <v>42857</v>
      </c>
    </row>
    <row r="304" spans="2:8" x14ac:dyDescent="0.25">
      <c r="B304" s="14">
        <f t="shared" si="4"/>
        <v>303</v>
      </c>
      <c r="C304" s="39">
        <v>3</v>
      </c>
      <c r="D304" s="39" t="str">
        <f>VLOOKUP(C304,sites!$B$3:$E$23,2,0)</f>
        <v>Coast_03</v>
      </c>
      <c r="E304" s="57">
        <f>VLOOKUP(C304,sites!$B$3:$E$23,3,0)</f>
        <v>18.565470999999999</v>
      </c>
      <c r="F304" s="57">
        <f>VLOOKUP(C304,sites!$B$3:$E$23,4,0)</f>
        <v>-72.582783000000006</v>
      </c>
      <c r="G304" s="60">
        <v>0</v>
      </c>
      <c r="H304" s="47">
        <v>42857</v>
      </c>
    </row>
    <row r="305" spans="2:8" x14ac:dyDescent="0.25">
      <c r="B305" s="14">
        <f t="shared" si="4"/>
        <v>304</v>
      </c>
      <c r="C305" s="39">
        <v>4</v>
      </c>
      <c r="D305" s="39" t="str">
        <f>VLOOKUP(C305,sites!$B$3:$E$23,2,0)</f>
        <v>Coast_04</v>
      </c>
      <c r="E305" s="57">
        <f>VLOOKUP(C305,sites!$B$3:$E$23,3,0)</f>
        <v>18.557523</v>
      </c>
      <c r="F305" s="57">
        <f>VLOOKUP(C305,sites!$B$3:$E$23,4,0)</f>
        <v>-72.612148000000005</v>
      </c>
      <c r="G305" s="60">
        <v>0</v>
      </c>
      <c r="H305" s="47">
        <v>42857</v>
      </c>
    </row>
    <row r="306" spans="2:8" x14ac:dyDescent="0.25">
      <c r="B306" s="14">
        <f t="shared" si="4"/>
        <v>305</v>
      </c>
      <c r="C306" s="39">
        <v>5</v>
      </c>
      <c r="D306" s="39" t="str">
        <f>VLOOKUP(C306,sites!$B$3:$E$23,2,0)</f>
        <v>Coast_05</v>
      </c>
      <c r="E306" s="57">
        <f>VLOOKUP(C306,sites!$B$3:$E$23,3,0)</f>
        <v>18.550286</v>
      </c>
      <c r="F306" s="57">
        <f>VLOOKUP(C306,sites!$B$3:$E$23,4,0)</f>
        <v>-72.627656999999999</v>
      </c>
      <c r="G306" s="60">
        <v>0</v>
      </c>
      <c r="H306" s="47">
        <v>42857</v>
      </c>
    </row>
    <row r="307" spans="2:8" x14ac:dyDescent="0.25">
      <c r="B307" s="14">
        <f t="shared" si="4"/>
        <v>306</v>
      </c>
      <c r="C307" s="39">
        <v>6</v>
      </c>
      <c r="D307" s="39" t="str">
        <f>VLOOKUP(C307,sites!$B$3:$E$23,2,0)</f>
        <v>Coast_06</v>
      </c>
      <c r="E307" s="57">
        <f>VLOOKUP(C307,sites!$B$3:$E$23,3,0)</f>
        <v>18.524695999999999</v>
      </c>
      <c r="F307" s="57">
        <f>VLOOKUP(C307,sites!$B$3:$E$23,4,0)</f>
        <v>-72.653233</v>
      </c>
      <c r="G307" s="60">
        <v>0</v>
      </c>
      <c r="H307" s="47">
        <v>42857</v>
      </c>
    </row>
    <row r="308" spans="2:8" x14ac:dyDescent="0.25">
      <c r="B308" s="14">
        <f t="shared" si="4"/>
        <v>307</v>
      </c>
      <c r="C308" s="39">
        <v>7</v>
      </c>
      <c r="D308" s="39" t="str">
        <f>VLOOKUP(C308,sites!$B$3:$E$23,2,0)</f>
        <v>Coast_07</v>
      </c>
      <c r="E308" s="57">
        <f>VLOOKUP(C308,sites!$B$3:$E$23,3,0)</f>
        <v>18.493656000000001</v>
      </c>
      <c r="F308" s="57">
        <f>VLOOKUP(C308,sites!$B$3:$E$23,4,0)</f>
        <v>-72.662737000000007</v>
      </c>
      <c r="G308" s="60">
        <v>0</v>
      </c>
      <c r="H308" s="47">
        <v>42857</v>
      </c>
    </row>
    <row r="309" spans="2:8" x14ac:dyDescent="0.25">
      <c r="B309" s="14">
        <f t="shared" si="4"/>
        <v>308</v>
      </c>
      <c r="C309" s="39">
        <v>8</v>
      </c>
      <c r="D309" s="39" t="str">
        <f>VLOOKUP(C309,sites!$B$3:$E$23,2,0)</f>
        <v>Coast_08</v>
      </c>
      <c r="E309" s="57">
        <f>VLOOKUP(C309,sites!$B$3:$E$23,3,0)</f>
        <v>18.466533999999999</v>
      </c>
      <c r="F309" s="57">
        <f>VLOOKUP(C309,sites!$B$3:$E$23,4,0)</f>
        <v>-72.673056000000003</v>
      </c>
      <c r="G309" s="60">
        <v>0</v>
      </c>
      <c r="H309" s="47">
        <v>42857</v>
      </c>
    </row>
    <row r="310" spans="2:8" x14ac:dyDescent="0.25">
      <c r="B310" s="14">
        <f t="shared" si="4"/>
        <v>309</v>
      </c>
      <c r="C310" s="39">
        <v>9</v>
      </c>
      <c r="D310" s="39" t="str">
        <f>VLOOKUP(C310,sites!$B$3:$E$23,2,0)</f>
        <v>Coast_09</v>
      </c>
      <c r="E310" s="57">
        <f>VLOOKUP(C310,sites!$B$3:$E$23,3,0)</f>
        <v>18.445995</v>
      </c>
      <c r="F310" s="57">
        <f>VLOOKUP(C310,sites!$B$3:$E$23,4,0)</f>
        <v>-72.688500000000005</v>
      </c>
      <c r="G310" s="60">
        <v>0</v>
      </c>
      <c r="H310" s="47">
        <v>42857</v>
      </c>
    </row>
    <row r="311" spans="2:8" x14ac:dyDescent="0.25">
      <c r="B311" s="14">
        <f t="shared" si="4"/>
        <v>310</v>
      </c>
      <c r="C311" s="39">
        <v>10</v>
      </c>
      <c r="D311" s="39" t="str">
        <f>VLOOKUP(C311,sites!$B$3:$E$23,2,0)</f>
        <v>Well_01_RueLavandiere</v>
      </c>
      <c r="E311" s="57">
        <f>VLOOKUP(C311,sites!$B$3:$E$23,3,0)</f>
        <v>18.511023999999999</v>
      </c>
      <c r="F311" s="57">
        <f>VLOOKUP(C311,sites!$B$3:$E$23,4,0)</f>
        <v>-72.636078999999995</v>
      </c>
      <c r="G311" s="62">
        <f>data!F$21</f>
        <v>15.397399999999999</v>
      </c>
      <c r="H311" s="47">
        <v>42857</v>
      </c>
    </row>
    <row r="312" spans="2:8" x14ac:dyDescent="0.25">
      <c r="B312" s="14">
        <f t="shared" si="4"/>
        <v>311</v>
      </c>
      <c r="C312" s="39">
        <v>11</v>
      </c>
      <c r="D312" s="39" t="str">
        <f>VLOOKUP(C312,sites!$B$3:$E$23,2,0)</f>
        <v>Well_02_Beloc</v>
      </c>
      <c r="E312" s="57">
        <f>VLOOKUP(C312,sites!$B$3:$E$23,3,0)</f>
        <v>18.475923000000002</v>
      </c>
      <c r="F312" s="57">
        <f>VLOOKUP(C312,sites!$B$3:$E$23,4,0)</f>
        <v>-72.654161000000002</v>
      </c>
      <c r="G312" s="62">
        <f>data!I$21</f>
        <v>13.131599999999999</v>
      </c>
      <c r="H312" s="47">
        <v>42857</v>
      </c>
    </row>
    <row r="313" spans="2:8" x14ac:dyDescent="0.25">
      <c r="B313" s="14">
        <f t="shared" si="4"/>
        <v>312</v>
      </c>
      <c r="C313" s="39">
        <v>12</v>
      </c>
      <c r="D313" s="39" t="str">
        <f>VLOOKUP(C313,sites!$B$3:$E$23,2,0)</f>
        <v>Well_03_LaCule</v>
      </c>
      <c r="E313" s="57">
        <f>VLOOKUP(C313,sites!$B$3:$E$23,3,0)</f>
        <v>18.452857999999999</v>
      </c>
      <c r="F313" s="57">
        <f>VLOOKUP(C313,sites!$B$3:$E$23,4,0)</f>
        <v>-72.657596999999996</v>
      </c>
      <c r="G313" s="62">
        <f>data!L$21</f>
        <v>16.125</v>
      </c>
      <c r="H313" s="47">
        <v>42857</v>
      </c>
    </row>
    <row r="314" spans="2:8" x14ac:dyDescent="0.25">
      <c r="B314" s="14">
        <f t="shared" si="4"/>
        <v>313</v>
      </c>
      <c r="C314" s="39">
        <v>13</v>
      </c>
      <c r="D314" s="39" t="str">
        <f>VLOOKUP(C314,sites!$B$3:$E$23,2,0)</f>
        <v>Well_04_CarrefourDefort</v>
      </c>
      <c r="E314" s="57">
        <f>VLOOKUP(C314,sites!$B$3:$E$23,3,0)</f>
        <v>18.458349999999999</v>
      </c>
      <c r="F314" s="57">
        <f>VLOOKUP(C314,sites!$B$3:$E$23,4,0)</f>
        <v>-72.628933000000004</v>
      </c>
      <c r="G314" s="62">
        <f>data!O$21</f>
        <v>37.537000000000006</v>
      </c>
      <c r="H314" s="47">
        <v>42857</v>
      </c>
    </row>
    <row r="315" spans="2:8" x14ac:dyDescent="0.25">
      <c r="B315" s="14">
        <f t="shared" si="4"/>
        <v>314</v>
      </c>
      <c r="C315" s="39">
        <v>14</v>
      </c>
      <c r="D315" s="39" t="str">
        <f>VLOOKUP(C315,sites!$B$3:$E$23,2,0)</f>
        <v>Well_05_CorailDeMer</v>
      </c>
      <c r="E315" s="57">
        <f>VLOOKUP(C315,sites!$B$3:$E$23,3,0)</f>
        <v>18.463249999999999</v>
      </c>
      <c r="F315" s="57">
        <f>VLOOKUP(C315,sites!$B$3:$E$23,4,0)</f>
        <v>-72.602549999999994</v>
      </c>
      <c r="G315" s="62">
        <f>data!R$21</f>
        <v>38.258200000000002</v>
      </c>
      <c r="H315" s="47">
        <v>42857</v>
      </c>
    </row>
    <row r="316" spans="2:8" x14ac:dyDescent="0.25">
      <c r="B316" s="14">
        <f t="shared" si="4"/>
        <v>315</v>
      </c>
      <c r="C316" s="39">
        <v>15</v>
      </c>
      <c r="D316" s="39" t="str">
        <f>VLOOKUP(C316,sites!$B$3:$E$23,2,0)</f>
        <v>Well_06_Morel</v>
      </c>
      <c r="E316" s="57">
        <f>VLOOKUP(C316,sites!$B$3:$E$23,3,0)</f>
        <v>18.482683000000002</v>
      </c>
      <c r="F316" s="57">
        <f>VLOOKUP(C316,sites!$B$3:$E$23,4,0)</f>
        <v>-72.63185</v>
      </c>
      <c r="G316" s="62">
        <f>data!U$21</f>
        <v>24.3614</v>
      </c>
      <c r="H316" s="47">
        <v>42857</v>
      </c>
    </row>
    <row r="317" spans="2:8" x14ac:dyDescent="0.25">
      <c r="B317" s="14">
        <f t="shared" si="4"/>
        <v>316</v>
      </c>
      <c r="C317" s="39">
        <v>16</v>
      </c>
      <c r="D317" s="39" t="str">
        <f>VLOOKUP(C317,sites!$B$3:$E$23,2,0)</f>
        <v>Well_07_RteDarbonne</v>
      </c>
      <c r="E317" s="57">
        <f>VLOOKUP(C317,sites!$B$3:$E$23,3,0)</f>
        <v>18.501767000000001</v>
      </c>
      <c r="F317" s="57">
        <f>VLOOKUP(C317,sites!$B$3:$E$23,4,0)</f>
        <v>-72.610282999999995</v>
      </c>
      <c r="G317" s="62">
        <f>data!X$21</f>
        <v>23.673400000000001</v>
      </c>
      <c r="H317" s="47">
        <v>42857</v>
      </c>
    </row>
    <row r="318" spans="2:8" x14ac:dyDescent="0.25">
      <c r="B318" s="14">
        <f t="shared" si="4"/>
        <v>317</v>
      </c>
      <c r="C318" s="39">
        <v>17</v>
      </c>
      <c r="D318" s="39" t="str">
        <f>VLOOKUP(C318,sites!$B$3:$E$23,2,0)</f>
        <v>Well_08_RteBelvald</v>
      </c>
      <c r="E318" s="57">
        <f>VLOOKUP(C318,sites!$B$3:$E$23,3,0)</f>
        <v>18.534600000000001</v>
      </c>
      <c r="F318" s="57">
        <f>VLOOKUP(C318,sites!$B$3:$E$23,4,0)</f>
        <v>-72.619299999999996</v>
      </c>
      <c r="G318" s="62">
        <f>data!AA$21</f>
        <v>12.617600000000001</v>
      </c>
      <c r="H318" s="47">
        <v>42857</v>
      </c>
    </row>
    <row r="319" spans="2:8" x14ac:dyDescent="0.25">
      <c r="B319" s="14">
        <f t="shared" si="4"/>
        <v>318</v>
      </c>
      <c r="C319" s="39">
        <v>18</v>
      </c>
      <c r="D319" s="39" t="str">
        <f>VLOOKUP(C319,sites!$B$3:$E$23,2,0)</f>
        <v>Well_09_RteDeBire</v>
      </c>
      <c r="E319" s="57">
        <f>VLOOKUP(C319,sites!$B$3:$E$23,3,0)</f>
        <v>18.545783</v>
      </c>
      <c r="F319" s="57">
        <f>VLOOKUP(C319,sites!$B$3:$E$23,4,0)</f>
        <v>-72.583816999999996</v>
      </c>
      <c r="G319" s="62">
        <f>data!AD$21</f>
        <v>3.8924000000000003</v>
      </c>
      <c r="H319" s="47">
        <v>42857</v>
      </c>
    </row>
    <row r="320" spans="2:8" x14ac:dyDescent="0.25">
      <c r="B320" s="14">
        <f t="shared" si="4"/>
        <v>319</v>
      </c>
      <c r="C320" s="39">
        <v>19</v>
      </c>
      <c r="D320" s="39" t="str">
        <f>VLOOKUP(C320,sites!$B$3:$E$23,2,0)</f>
        <v>Well_10_Douane</v>
      </c>
      <c r="E320" s="57">
        <f>VLOOKUP(C320,sites!$B$3:$E$23,3,0)</f>
        <v>18.52955</v>
      </c>
      <c r="F320" s="57">
        <f>VLOOKUP(C320,sites!$B$3:$E$23,4,0)</f>
        <v>-72.571449999999999</v>
      </c>
      <c r="G320" s="62">
        <f>data!AG$21</f>
        <v>40.482799999999997</v>
      </c>
      <c r="H320" s="47">
        <v>42857</v>
      </c>
    </row>
    <row r="321" spans="2:8" x14ac:dyDescent="0.25">
      <c r="B321" s="14">
        <f t="shared" si="4"/>
        <v>320</v>
      </c>
      <c r="C321" s="39">
        <v>20</v>
      </c>
      <c r="D321" s="39" t="str">
        <f>VLOOKUP(C321,sites!$B$3:$E$23,2,0)</f>
        <v>Well_11_Sigueneau</v>
      </c>
      <c r="E321" s="57">
        <f>VLOOKUP(C321,sites!$B$3:$E$23,3,0)</f>
        <v>18.519200000000001</v>
      </c>
      <c r="F321" s="57">
        <f>VLOOKUP(C321,sites!$B$3:$E$23,4,0)</f>
        <v>-72.590716999999998</v>
      </c>
      <c r="G321" s="62">
        <f>data!AJ$21</f>
        <v>18.342599999999997</v>
      </c>
      <c r="H321" s="47">
        <v>42857</v>
      </c>
    </row>
    <row r="322" spans="2:8" x14ac:dyDescent="0.25">
      <c r="B322" s="14">
        <f t="shared" si="4"/>
        <v>321</v>
      </c>
      <c r="C322" s="39">
        <v>1</v>
      </c>
      <c r="D322" s="39" t="str">
        <f>VLOOKUP(C322,sites!$B$3:$E$23,2,0)</f>
        <v>Coast_01</v>
      </c>
      <c r="E322" s="57">
        <f>VLOOKUP(C322,sites!$B$3:$E$23,3,0)</f>
        <v>18.551702800000001</v>
      </c>
      <c r="F322" s="57">
        <f>VLOOKUP(C322,sites!$B$3:$E$23,4,0)</f>
        <v>-72.546805599999999</v>
      </c>
      <c r="G322" s="60">
        <v>0</v>
      </c>
      <c r="H322" s="47">
        <v>42864</v>
      </c>
    </row>
    <row r="323" spans="2:8" x14ac:dyDescent="0.25">
      <c r="B323" s="14">
        <f t="shared" si="4"/>
        <v>322</v>
      </c>
      <c r="C323" s="39">
        <v>2</v>
      </c>
      <c r="D323" s="39" t="str">
        <f>VLOOKUP(C323,sites!$B$3:$E$23,2,0)</f>
        <v>Coast_02</v>
      </c>
      <c r="E323" s="57">
        <f>VLOOKUP(C323,sites!$B$3:$E$23,3,0)</f>
        <v>18.566099999999999</v>
      </c>
      <c r="F323" s="57">
        <f>VLOOKUP(C323,sites!$B$3:$E$23,4,0)</f>
        <v>-72.564863000000003</v>
      </c>
      <c r="G323" s="60">
        <v>0</v>
      </c>
      <c r="H323" s="47">
        <v>42864</v>
      </c>
    </row>
    <row r="324" spans="2:8" x14ac:dyDescent="0.25">
      <c r="B324" s="14">
        <f t="shared" ref="B324:B387" si="5">IF(C324="","",B323+1)</f>
        <v>323</v>
      </c>
      <c r="C324" s="39">
        <v>3</v>
      </c>
      <c r="D324" s="39" t="str">
        <f>VLOOKUP(C324,sites!$B$3:$E$23,2,0)</f>
        <v>Coast_03</v>
      </c>
      <c r="E324" s="57">
        <f>VLOOKUP(C324,sites!$B$3:$E$23,3,0)</f>
        <v>18.565470999999999</v>
      </c>
      <c r="F324" s="57">
        <f>VLOOKUP(C324,sites!$B$3:$E$23,4,0)</f>
        <v>-72.582783000000006</v>
      </c>
      <c r="G324" s="60">
        <v>0</v>
      </c>
      <c r="H324" s="47">
        <v>42864</v>
      </c>
    </row>
    <row r="325" spans="2:8" x14ac:dyDescent="0.25">
      <c r="B325" s="14">
        <f t="shared" si="5"/>
        <v>324</v>
      </c>
      <c r="C325" s="39">
        <v>4</v>
      </c>
      <c r="D325" s="39" t="str">
        <f>VLOOKUP(C325,sites!$B$3:$E$23,2,0)</f>
        <v>Coast_04</v>
      </c>
      <c r="E325" s="57">
        <f>VLOOKUP(C325,sites!$B$3:$E$23,3,0)</f>
        <v>18.557523</v>
      </c>
      <c r="F325" s="57">
        <f>VLOOKUP(C325,sites!$B$3:$E$23,4,0)</f>
        <v>-72.612148000000005</v>
      </c>
      <c r="G325" s="60">
        <v>0</v>
      </c>
      <c r="H325" s="47">
        <v>42864</v>
      </c>
    </row>
    <row r="326" spans="2:8" x14ac:dyDescent="0.25">
      <c r="B326" s="14">
        <f t="shared" si="5"/>
        <v>325</v>
      </c>
      <c r="C326" s="39">
        <v>5</v>
      </c>
      <c r="D326" s="39" t="str">
        <f>VLOOKUP(C326,sites!$B$3:$E$23,2,0)</f>
        <v>Coast_05</v>
      </c>
      <c r="E326" s="57">
        <f>VLOOKUP(C326,sites!$B$3:$E$23,3,0)</f>
        <v>18.550286</v>
      </c>
      <c r="F326" s="57">
        <f>VLOOKUP(C326,sites!$B$3:$E$23,4,0)</f>
        <v>-72.627656999999999</v>
      </c>
      <c r="G326" s="60">
        <v>0</v>
      </c>
      <c r="H326" s="47">
        <v>42864</v>
      </c>
    </row>
    <row r="327" spans="2:8" x14ac:dyDescent="0.25">
      <c r="B327" s="14">
        <f t="shared" si="5"/>
        <v>326</v>
      </c>
      <c r="C327" s="39">
        <v>6</v>
      </c>
      <c r="D327" s="39" t="str">
        <f>VLOOKUP(C327,sites!$B$3:$E$23,2,0)</f>
        <v>Coast_06</v>
      </c>
      <c r="E327" s="57">
        <f>VLOOKUP(C327,sites!$B$3:$E$23,3,0)</f>
        <v>18.524695999999999</v>
      </c>
      <c r="F327" s="57">
        <f>VLOOKUP(C327,sites!$B$3:$E$23,4,0)</f>
        <v>-72.653233</v>
      </c>
      <c r="G327" s="60">
        <v>0</v>
      </c>
      <c r="H327" s="47">
        <v>42864</v>
      </c>
    </row>
    <row r="328" spans="2:8" x14ac:dyDescent="0.25">
      <c r="B328" s="14">
        <f t="shared" si="5"/>
        <v>327</v>
      </c>
      <c r="C328" s="39">
        <v>7</v>
      </c>
      <c r="D328" s="39" t="str">
        <f>VLOOKUP(C328,sites!$B$3:$E$23,2,0)</f>
        <v>Coast_07</v>
      </c>
      <c r="E328" s="57">
        <f>VLOOKUP(C328,sites!$B$3:$E$23,3,0)</f>
        <v>18.493656000000001</v>
      </c>
      <c r="F328" s="57">
        <f>VLOOKUP(C328,sites!$B$3:$E$23,4,0)</f>
        <v>-72.662737000000007</v>
      </c>
      <c r="G328" s="60">
        <v>0</v>
      </c>
      <c r="H328" s="47">
        <v>42864</v>
      </c>
    </row>
    <row r="329" spans="2:8" x14ac:dyDescent="0.25">
      <c r="B329" s="14">
        <f t="shared" si="5"/>
        <v>328</v>
      </c>
      <c r="C329" s="39">
        <v>8</v>
      </c>
      <c r="D329" s="39" t="str">
        <f>VLOOKUP(C329,sites!$B$3:$E$23,2,0)</f>
        <v>Coast_08</v>
      </c>
      <c r="E329" s="57">
        <f>VLOOKUP(C329,sites!$B$3:$E$23,3,0)</f>
        <v>18.466533999999999</v>
      </c>
      <c r="F329" s="57">
        <f>VLOOKUP(C329,sites!$B$3:$E$23,4,0)</f>
        <v>-72.673056000000003</v>
      </c>
      <c r="G329" s="60">
        <v>0</v>
      </c>
      <c r="H329" s="47">
        <v>42864</v>
      </c>
    </row>
    <row r="330" spans="2:8" x14ac:dyDescent="0.25">
      <c r="B330" s="14">
        <f t="shared" si="5"/>
        <v>329</v>
      </c>
      <c r="C330" s="39">
        <v>9</v>
      </c>
      <c r="D330" s="39" t="str">
        <f>VLOOKUP(C330,sites!$B$3:$E$23,2,0)</f>
        <v>Coast_09</v>
      </c>
      <c r="E330" s="57">
        <f>VLOOKUP(C330,sites!$B$3:$E$23,3,0)</f>
        <v>18.445995</v>
      </c>
      <c r="F330" s="57">
        <f>VLOOKUP(C330,sites!$B$3:$E$23,4,0)</f>
        <v>-72.688500000000005</v>
      </c>
      <c r="G330" s="60">
        <v>0</v>
      </c>
      <c r="H330" s="47">
        <v>42864</v>
      </c>
    </row>
    <row r="331" spans="2:8" x14ac:dyDescent="0.25">
      <c r="B331" s="14">
        <f t="shared" si="5"/>
        <v>330</v>
      </c>
      <c r="C331" s="39">
        <v>10</v>
      </c>
      <c r="D331" s="39" t="str">
        <f>VLOOKUP(C331,sites!$B$3:$E$23,2,0)</f>
        <v>Well_01_RueLavandiere</v>
      </c>
      <c r="E331" s="57">
        <f>VLOOKUP(C331,sites!$B$3:$E$23,3,0)</f>
        <v>18.511023999999999</v>
      </c>
      <c r="F331" s="57">
        <f>VLOOKUP(C331,sites!$B$3:$E$23,4,0)</f>
        <v>-72.636078999999995</v>
      </c>
      <c r="G331" s="62">
        <f>data!F$22</f>
        <v>15.270399999999999</v>
      </c>
      <c r="H331" s="47">
        <v>42864</v>
      </c>
    </row>
    <row r="332" spans="2:8" x14ac:dyDescent="0.25">
      <c r="B332" s="14">
        <f t="shared" si="5"/>
        <v>331</v>
      </c>
      <c r="C332" s="39">
        <v>11</v>
      </c>
      <c r="D332" s="39" t="str">
        <f>VLOOKUP(C332,sites!$B$3:$E$23,2,0)</f>
        <v>Well_02_Beloc</v>
      </c>
      <c r="E332" s="57">
        <f>VLOOKUP(C332,sites!$B$3:$E$23,3,0)</f>
        <v>18.475923000000002</v>
      </c>
      <c r="F332" s="57">
        <f>VLOOKUP(C332,sites!$B$3:$E$23,4,0)</f>
        <v>-72.654161000000002</v>
      </c>
      <c r="G332" s="62">
        <f>data!I$22</f>
        <v>13.182399999999999</v>
      </c>
      <c r="H332" s="47">
        <v>42864</v>
      </c>
    </row>
    <row r="333" spans="2:8" x14ac:dyDescent="0.25">
      <c r="B333" s="14">
        <f t="shared" si="5"/>
        <v>332</v>
      </c>
      <c r="C333" s="39">
        <v>12</v>
      </c>
      <c r="D333" s="39" t="str">
        <f>VLOOKUP(C333,sites!$B$3:$E$23,2,0)</f>
        <v>Well_03_LaCule</v>
      </c>
      <c r="E333" s="57">
        <f>VLOOKUP(C333,sites!$B$3:$E$23,3,0)</f>
        <v>18.452857999999999</v>
      </c>
      <c r="F333" s="57">
        <f>VLOOKUP(C333,sites!$B$3:$E$23,4,0)</f>
        <v>-72.657596999999996</v>
      </c>
      <c r="G333" s="62">
        <f>data!L$22</f>
        <v>16.404400000000003</v>
      </c>
      <c r="H333" s="47">
        <v>42864</v>
      </c>
    </row>
    <row r="334" spans="2:8" x14ac:dyDescent="0.25">
      <c r="B334" s="14">
        <f t="shared" si="5"/>
        <v>333</v>
      </c>
      <c r="C334" s="39">
        <v>13</v>
      </c>
      <c r="D334" s="39" t="str">
        <f>VLOOKUP(C334,sites!$B$3:$E$23,2,0)</f>
        <v>Well_04_CarrefourDefort</v>
      </c>
      <c r="E334" s="57">
        <f>VLOOKUP(C334,sites!$B$3:$E$23,3,0)</f>
        <v>18.458349999999999</v>
      </c>
      <c r="F334" s="57">
        <f>VLOOKUP(C334,sites!$B$3:$E$23,4,0)</f>
        <v>-72.628933000000004</v>
      </c>
      <c r="G334" s="62">
        <f>data!O$22</f>
        <v>37.511600000000001</v>
      </c>
      <c r="H334" s="47">
        <v>42864</v>
      </c>
    </row>
    <row r="335" spans="2:8" x14ac:dyDescent="0.25">
      <c r="B335" s="14">
        <f t="shared" si="5"/>
        <v>334</v>
      </c>
      <c r="C335" s="39">
        <v>14</v>
      </c>
      <c r="D335" s="39" t="str">
        <f>VLOOKUP(C335,sites!$B$3:$E$23,2,0)</f>
        <v>Well_05_CorailDeMer</v>
      </c>
      <c r="E335" s="57">
        <f>VLOOKUP(C335,sites!$B$3:$E$23,3,0)</f>
        <v>18.463249999999999</v>
      </c>
      <c r="F335" s="57">
        <f>VLOOKUP(C335,sites!$B$3:$E$23,4,0)</f>
        <v>-72.602549999999994</v>
      </c>
      <c r="G335" s="62">
        <f>data!R$22</f>
        <v>38.258200000000002</v>
      </c>
      <c r="H335" s="47">
        <v>42864</v>
      </c>
    </row>
    <row r="336" spans="2:8" x14ac:dyDescent="0.25">
      <c r="B336" s="14">
        <f t="shared" si="5"/>
        <v>335</v>
      </c>
      <c r="C336" s="39">
        <v>15</v>
      </c>
      <c r="D336" s="39" t="str">
        <f>VLOOKUP(C336,sites!$B$3:$E$23,2,0)</f>
        <v>Well_06_Morel</v>
      </c>
      <c r="E336" s="57">
        <f>VLOOKUP(C336,sites!$B$3:$E$23,3,0)</f>
        <v>18.482683000000002</v>
      </c>
      <c r="F336" s="57">
        <f>VLOOKUP(C336,sites!$B$3:$E$23,4,0)</f>
        <v>-72.63185</v>
      </c>
      <c r="G336" s="62">
        <f>data!U$22</f>
        <v>24.412199999999999</v>
      </c>
      <c r="H336" s="47">
        <v>42864</v>
      </c>
    </row>
    <row r="337" spans="2:8" x14ac:dyDescent="0.25">
      <c r="B337" s="14">
        <f t="shared" si="5"/>
        <v>336</v>
      </c>
      <c r="C337" s="39">
        <v>16</v>
      </c>
      <c r="D337" s="39" t="str">
        <f>VLOOKUP(C337,sites!$B$3:$E$23,2,0)</f>
        <v>Well_07_RteDarbonne</v>
      </c>
      <c r="E337" s="57">
        <f>VLOOKUP(C337,sites!$B$3:$E$23,3,0)</f>
        <v>18.501767000000001</v>
      </c>
      <c r="F337" s="57">
        <f>VLOOKUP(C337,sites!$B$3:$E$23,4,0)</f>
        <v>-72.610282999999995</v>
      </c>
      <c r="G337" s="62">
        <f>data!X$22</f>
        <v>23.698799999999999</v>
      </c>
      <c r="H337" s="47">
        <v>42864</v>
      </c>
    </row>
    <row r="338" spans="2:8" x14ac:dyDescent="0.25">
      <c r="B338" s="14">
        <f t="shared" si="5"/>
        <v>337</v>
      </c>
      <c r="C338" s="39">
        <v>17</v>
      </c>
      <c r="D338" s="39" t="str">
        <f>VLOOKUP(C338,sites!$B$3:$E$23,2,0)</f>
        <v>Well_08_RteBelvald</v>
      </c>
      <c r="E338" s="57">
        <f>VLOOKUP(C338,sites!$B$3:$E$23,3,0)</f>
        <v>18.534600000000001</v>
      </c>
      <c r="F338" s="57">
        <f>VLOOKUP(C338,sites!$B$3:$E$23,4,0)</f>
        <v>-72.619299999999996</v>
      </c>
      <c r="G338" s="62">
        <f>data!AA$22</f>
        <v>12.846200000000001</v>
      </c>
      <c r="H338" s="47">
        <v>42864</v>
      </c>
    </row>
    <row r="339" spans="2:8" x14ac:dyDescent="0.25">
      <c r="B339" s="14">
        <f t="shared" si="5"/>
        <v>338</v>
      </c>
      <c r="C339" s="39">
        <v>18</v>
      </c>
      <c r="D339" s="39" t="str">
        <f>VLOOKUP(C339,sites!$B$3:$E$23,2,0)</f>
        <v>Well_09_RteDeBire</v>
      </c>
      <c r="E339" s="57">
        <f>VLOOKUP(C339,sites!$B$3:$E$23,3,0)</f>
        <v>18.545783</v>
      </c>
      <c r="F339" s="57">
        <f>VLOOKUP(C339,sites!$B$3:$E$23,4,0)</f>
        <v>-72.583816999999996</v>
      </c>
      <c r="G339" s="62">
        <f>data!AD$22</f>
        <v>3.6638000000000002</v>
      </c>
      <c r="H339" s="47">
        <v>42864</v>
      </c>
    </row>
    <row r="340" spans="2:8" x14ac:dyDescent="0.25">
      <c r="B340" s="14">
        <f t="shared" si="5"/>
        <v>339</v>
      </c>
      <c r="C340" s="39">
        <v>19</v>
      </c>
      <c r="D340" s="39" t="str">
        <f>VLOOKUP(C340,sites!$B$3:$E$23,2,0)</f>
        <v>Well_10_Douane</v>
      </c>
      <c r="E340" s="57">
        <f>VLOOKUP(C340,sites!$B$3:$E$23,3,0)</f>
        <v>18.52955</v>
      </c>
      <c r="F340" s="57">
        <f>VLOOKUP(C340,sites!$B$3:$E$23,4,0)</f>
        <v>-72.571449999999999</v>
      </c>
      <c r="G340" s="62">
        <f>data!AG$22</f>
        <v>40.8384</v>
      </c>
      <c r="H340" s="47">
        <v>42864</v>
      </c>
    </row>
    <row r="341" spans="2:8" x14ac:dyDescent="0.25">
      <c r="B341" s="14">
        <f t="shared" si="5"/>
        <v>340</v>
      </c>
      <c r="C341" s="39">
        <v>20</v>
      </c>
      <c r="D341" s="39" t="str">
        <f>VLOOKUP(C341,sites!$B$3:$E$23,2,0)</f>
        <v>Well_11_Sigueneau</v>
      </c>
      <c r="E341" s="57">
        <f>VLOOKUP(C341,sites!$B$3:$E$23,3,0)</f>
        <v>18.519200000000001</v>
      </c>
      <c r="F341" s="57">
        <f>VLOOKUP(C341,sites!$B$3:$E$23,4,0)</f>
        <v>-72.590716999999998</v>
      </c>
      <c r="G341" s="62">
        <f>data!AJ$22</f>
        <v>18.647399999999998</v>
      </c>
      <c r="H341" s="47">
        <v>42864</v>
      </c>
    </row>
    <row r="342" spans="2:8" x14ac:dyDescent="0.25">
      <c r="B342" s="14">
        <f t="shared" si="5"/>
        <v>341</v>
      </c>
      <c r="C342" s="39">
        <v>1</v>
      </c>
      <c r="D342" s="39" t="str">
        <f>VLOOKUP(C342,sites!$B$3:$E$23,2,0)</f>
        <v>Coast_01</v>
      </c>
      <c r="E342" s="57">
        <f>VLOOKUP(C342,sites!$B$3:$E$23,3,0)</f>
        <v>18.551702800000001</v>
      </c>
      <c r="F342" s="57">
        <f>VLOOKUP(C342,sites!$B$3:$E$23,4,0)</f>
        <v>-72.546805599999999</v>
      </c>
      <c r="G342" s="60">
        <v>0</v>
      </c>
      <c r="H342" s="47">
        <v>42871</v>
      </c>
    </row>
    <row r="343" spans="2:8" x14ac:dyDescent="0.25">
      <c r="B343" s="14">
        <f t="shared" si="5"/>
        <v>342</v>
      </c>
      <c r="C343" s="39">
        <v>2</v>
      </c>
      <c r="D343" s="39" t="str">
        <f>VLOOKUP(C343,sites!$B$3:$E$23,2,0)</f>
        <v>Coast_02</v>
      </c>
      <c r="E343" s="57">
        <f>VLOOKUP(C343,sites!$B$3:$E$23,3,0)</f>
        <v>18.566099999999999</v>
      </c>
      <c r="F343" s="57">
        <f>VLOOKUP(C343,sites!$B$3:$E$23,4,0)</f>
        <v>-72.564863000000003</v>
      </c>
      <c r="G343" s="60">
        <v>0</v>
      </c>
      <c r="H343" s="47">
        <v>42871</v>
      </c>
    </row>
    <row r="344" spans="2:8" x14ac:dyDescent="0.25">
      <c r="B344" s="14">
        <f t="shared" si="5"/>
        <v>343</v>
      </c>
      <c r="C344" s="39">
        <v>3</v>
      </c>
      <c r="D344" s="39" t="str">
        <f>VLOOKUP(C344,sites!$B$3:$E$23,2,0)</f>
        <v>Coast_03</v>
      </c>
      <c r="E344" s="57">
        <f>VLOOKUP(C344,sites!$B$3:$E$23,3,0)</f>
        <v>18.565470999999999</v>
      </c>
      <c r="F344" s="57">
        <f>VLOOKUP(C344,sites!$B$3:$E$23,4,0)</f>
        <v>-72.582783000000006</v>
      </c>
      <c r="G344" s="60">
        <v>0</v>
      </c>
      <c r="H344" s="47">
        <v>42871</v>
      </c>
    </row>
    <row r="345" spans="2:8" x14ac:dyDescent="0.25">
      <c r="B345" s="14">
        <f t="shared" si="5"/>
        <v>344</v>
      </c>
      <c r="C345" s="39">
        <v>4</v>
      </c>
      <c r="D345" s="39" t="str">
        <f>VLOOKUP(C345,sites!$B$3:$E$23,2,0)</f>
        <v>Coast_04</v>
      </c>
      <c r="E345" s="57">
        <f>VLOOKUP(C345,sites!$B$3:$E$23,3,0)</f>
        <v>18.557523</v>
      </c>
      <c r="F345" s="57">
        <f>VLOOKUP(C345,sites!$B$3:$E$23,4,0)</f>
        <v>-72.612148000000005</v>
      </c>
      <c r="G345" s="60">
        <v>0</v>
      </c>
      <c r="H345" s="47">
        <v>42871</v>
      </c>
    </row>
    <row r="346" spans="2:8" x14ac:dyDescent="0.25">
      <c r="B346" s="14">
        <f t="shared" si="5"/>
        <v>345</v>
      </c>
      <c r="C346" s="39">
        <v>5</v>
      </c>
      <c r="D346" s="39" t="str">
        <f>VLOOKUP(C346,sites!$B$3:$E$23,2,0)</f>
        <v>Coast_05</v>
      </c>
      <c r="E346" s="57">
        <f>VLOOKUP(C346,sites!$B$3:$E$23,3,0)</f>
        <v>18.550286</v>
      </c>
      <c r="F346" s="57">
        <f>VLOOKUP(C346,sites!$B$3:$E$23,4,0)</f>
        <v>-72.627656999999999</v>
      </c>
      <c r="G346" s="60">
        <v>0</v>
      </c>
      <c r="H346" s="47">
        <v>42871</v>
      </c>
    </row>
    <row r="347" spans="2:8" x14ac:dyDescent="0.25">
      <c r="B347" s="14">
        <f t="shared" si="5"/>
        <v>346</v>
      </c>
      <c r="C347" s="39">
        <v>6</v>
      </c>
      <c r="D347" s="39" t="str">
        <f>VLOOKUP(C347,sites!$B$3:$E$23,2,0)</f>
        <v>Coast_06</v>
      </c>
      <c r="E347" s="57">
        <f>VLOOKUP(C347,sites!$B$3:$E$23,3,0)</f>
        <v>18.524695999999999</v>
      </c>
      <c r="F347" s="57">
        <f>VLOOKUP(C347,sites!$B$3:$E$23,4,0)</f>
        <v>-72.653233</v>
      </c>
      <c r="G347" s="60">
        <v>0</v>
      </c>
      <c r="H347" s="47">
        <v>42871</v>
      </c>
    </row>
    <row r="348" spans="2:8" x14ac:dyDescent="0.25">
      <c r="B348" s="14">
        <f t="shared" si="5"/>
        <v>347</v>
      </c>
      <c r="C348" s="39">
        <v>7</v>
      </c>
      <c r="D348" s="39" t="str">
        <f>VLOOKUP(C348,sites!$B$3:$E$23,2,0)</f>
        <v>Coast_07</v>
      </c>
      <c r="E348" s="57">
        <f>VLOOKUP(C348,sites!$B$3:$E$23,3,0)</f>
        <v>18.493656000000001</v>
      </c>
      <c r="F348" s="57">
        <f>VLOOKUP(C348,sites!$B$3:$E$23,4,0)</f>
        <v>-72.662737000000007</v>
      </c>
      <c r="G348" s="60">
        <v>0</v>
      </c>
      <c r="H348" s="47">
        <v>42871</v>
      </c>
    </row>
    <row r="349" spans="2:8" x14ac:dyDescent="0.25">
      <c r="B349" s="14">
        <f t="shared" si="5"/>
        <v>348</v>
      </c>
      <c r="C349" s="39">
        <v>8</v>
      </c>
      <c r="D349" s="39" t="str">
        <f>VLOOKUP(C349,sites!$B$3:$E$23,2,0)</f>
        <v>Coast_08</v>
      </c>
      <c r="E349" s="57">
        <f>VLOOKUP(C349,sites!$B$3:$E$23,3,0)</f>
        <v>18.466533999999999</v>
      </c>
      <c r="F349" s="57">
        <f>VLOOKUP(C349,sites!$B$3:$E$23,4,0)</f>
        <v>-72.673056000000003</v>
      </c>
      <c r="G349" s="60">
        <v>0</v>
      </c>
      <c r="H349" s="47">
        <v>42871</v>
      </c>
    </row>
    <row r="350" spans="2:8" x14ac:dyDescent="0.25">
      <c r="B350" s="14">
        <f t="shared" si="5"/>
        <v>349</v>
      </c>
      <c r="C350" s="39">
        <v>9</v>
      </c>
      <c r="D350" s="39" t="str">
        <f>VLOOKUP(C350,sites!$B$3:$E$23,2,0)</f>
        <v>Coast_09</v>
      </c>
      <c r="E350" s="57">
        <f>VLOOKUP(C350,sites!$B$3:$E$23,3,0)</f>
        <v>18.445995</v>
      </c>
      <c r="F350" s="57">
        <f>VLOOKUP(C350,sites!$B$3:$E$23,4,0)</f>
        <v>-72.688500000000005</v>
      </c>
      <c r="G350" s="60">
        <v>0</v>
      </c>
      <c r="H350" s="47">
        <v>42871</v>
      </c>
    </row>
    <row r="351" spans="2:8" x14ac:dyDescent="0.25">
      <c r="B351" s="14">
        <f t="shared" si="5"/>
        <v>350</v>
      </c>
      <c r="C351" s="39">
        <v>10</v>
      </c>
      <c r="D351" s="39" t="str">
        <f>VLOOKUP(C351,sites!$B$3:$E$23,2,0)</f>
        <v>Well_01_RueLavandiere</v>
      </c>
      <c r="E351" s="57">
        <f>VLOOKUP(C351,sites!$B$3:$E$23,3,0)</f>
        <v>18.511023999999999</v>
      </c>
      <c r="F351" s="57">
        <f>VLOOKUP(C351,sites!$B$3:$E$23,4,0)</f>
        <v>-72.636078999999995</v>
      </c>
      <c r="G351" s="62">
        <f>data!F$23</f>
        <v>15.194199999999999</v>
      </c>
      <c r="H351" s="47">
        <v>42871</v>
      </c>
    </row>
    <row r="352" spans="2:8" x14ac:dyDescent="0.25">
      <c r="B352" s="14">
        <f t="shared" si="5"/>
        <v>351</v>
      </c>
      <c r="C352" s="39">
        <v>11</v>
      </c>
      <c r="D352" s="39" t="str">
        <f>VLOOKUP(C352,sites!$B$3:$E$23,2,0)</f>
        <v>Well_02_Beloc</v>
      </c>
      <c r="E352" s="57">
        <f>VLOOKUP(C352,sites!$B$3:$E$23,3,0)</f>
        <v>18.475923000000002</v>
      </c>
      <c r="F352" s="57">
        <f>VLOOKUP(C352,sites!$B$3:$E$23,4,0)</f>
        <v>-72.654161000000002</v>
      </c>
      <c r="G352" s="62">
        <f>data!I$23</f>
        <v>12.9284</v>
      </c>
      <c r="H352" s="47">
        <v>42871</v>
      </c>
    </row>
    <row r="353" spans="2:8" x14ac:dyDescent="0.25">
      <c r="B353" s="14">
        <f t="shared" si="5"/>
        <v>352</v>
      </c>
      <c r="C353" s="39">
        <v>12</v>
      </c>
      <c r="D353" s="39" t="str">
        <f>VLOOKUP(C353,sites!$B$3:$E$23,2,0)</f>
        <v>Well_03_LaCule</v>
      </c>
      <c r="E353" s="57">
        <f>VLOOKUP(C353,sites!$B$3:$E$23,3,0)</f>
        <v>18.452857999999999</v>
      </c>
      <c r="F353" s="57">
        <f>VLOOKUP(C353,sites!$B$3:$E$23,4,0)</f>
        <v>-72.657596999999996</v>
      </c>
      <c r="G353" s="62">
        <f>data!L$23</f>
        <v>16.506</v>
      </c>
      <c r="H353" s="47">
        <v>42871</v>
      </c>
    </row>
    <row r="354" spans="2:8" x14ac:dyDescent="0.25">
      <c r="B354" s="14">
        <f t="shared" si="5"/>
        <v>353</v>
      </c>
      <c r="C354" s="39">
        <v>13</v>
      </c>
      <c r="D354" s="39" t="str">
        <f>VLOOKUP(C354,sites!$B$3:$E$23,2,0)</f>
        <v>Well_04_CarrefourDefort</v>
      </c>
      <c r="E354" s="57">
        <f>VLOOKUP(C354,sites!$B$3:$E$23,3,0)</f>
        <v>18.458349999999999</v>
      </c>
      <c r="F354" s="57">
        <f>VLOOKUP(C354,sites!$B$3:$E$23,4,0)</f>
        <v>-72.628933000000004</v>
      </c>
      <c r="G354" s="62">
        <f>data!O$23</f>
        <v>37.384600000000006</v>
      </c>
      <c r="H354" s="47">
        <v>42871</v>
      </c>
    </row>
    <row r="355" spans="2:8" x14ac:dyDescent="0.25">
      <c r="B355" s="14">
        <f t="shared" si="5"/>
        <v>354</v>
      </c>
      <c r="C355" s="39">
        <v>14</v>
      </c>
      <c r="D355" s="39" t="str">
        <f>VLOOKUP(C355,sites!$B$3:$E$23,2,0)</f>
        <v>Well_05_CorailDeMer</v>
      </c>
      <c r="E355" s="57">
        <f>VLOOKUP(C355,sites!$B$3:$E$23,3,0)</f>
        <v>18.463249999999999</v>
      </c>
      <c r="F355" s="57">
        <f>VLOOKUP(C355,sites!$B$3:$E$23,4,0)</f>
        <v>-72.602549999999994</v>
      </c>
      <c r="G355" s="62">
        <f>data!R$23</f>
        <v>38.258200000000002</v>
      </c>
      <c r="H355" s="47">
        <v>42871</v>
      </c>
    </row>
    <row r="356" spans="2:8" x14ac:dyDescent="0.25">
      <c r="B356" s="14">
        <f t="shared" si="5"/>
        <v>355</v>
      </c>
      <c r="C356" s="39">
        <v>15</v>
      </c>
      <c r="D356" s="39" t="str">
        <f>VLOOKUP(C356,sites!$B$3:$E$23,2,0)</f>
        <v>Well_06_Morel</v>
      </c>
      <c r="E356" s="57">
        <f>VLOOKUP(C356,sites!$B$3:$E$23,3,0)</f>
        <v>18.482683000000002</v>
      </c>
      <c r="F356" s="57">
        <f>VLOOKUP(C356,sites!$B$3:$E$23,4,0)</f>
        <v>-72.63185</v>
      </c>
      <c r="G356" s="62">
        <f>data!U$23</f>
        <v>24.158200000000001</v>
      </c>
      <c r="H356" s="47">
        <v>42871</v>
      </c>
    </row>
    <row r="357" spans="2:8" x14ac:dyDescent="0.25">
      <c r="B357" s="14">
        <f t="shared" si="5"/>
        <v>356</v>
      </c>
      <c r="C357" s="39">
        <v>16</v>
      </c>
      <c r="D357" s="39" t="str">
        <f>VLOOKUP(C357,sites!$B$3:$E$23,2,0)</f>
        <v>Well_07_RteDarbonne</v>
      </c>
      <c r="E357" s="57">
        <f>VLOOKUP(C357,sites!$B$3:$E$23,3,0)</f>
        <v>18.501767000000001</v>
      </c>
      <c r="F357" s="57">
        <f>VLOOKUP(C357,sites!$B$3:$E$23,4,0)</f>
        <v>-72.610282999999995</v>
      </c>
      <c r="G357" s="62">
        <f>data!X$23</f>
        <v>23.774999999999999</v>
      </c>
      <c r="H357" s="47">
        <v>42871</v>
      </c>
    </row>
    <row r="358" spans="2:8" x14ac:dyDescent="0.25">
      <c r="B358" s="14">
        <f t="shared" si="5"/>
        <v>357</v>
      </c>
      <c r="C358" s="39">
        <v>17</v>
      </c>
      <c r="D358" s="39" t="str">
        <f>VLOOKUP(C358,sites!$B$3:$E$23,2,0)</f>
        <v>Well_08_RteBelvald</v>
      </c>
      <c r="E358" s="57">
        <f>VLOOKUP(C358,sites!$B$3:$E$23,3,0)</f>
        <v>18.534600000000001</v>
      </c>
      <c r="F358" s="57">
        <f>VLOOKUP(C358,sites!$B$3:$E$23,4,0)</f>
        <v>-72.619299999999996</v>
      </c>
      <c r="G358" s="62">
        <f>data!AA$23</f>
        <v>12.668400000000002</v>
      </c>
      <c r="H358" s="47">
        <v>42871</v>
      </c>
    </row>
    <row r="359" spans="2:8" x14ac:dyDescent="0.25">
      <c r="B359" s="14">
        <f t="shared" si="5"/>
        <v>358</v>
      </c>
      <c r="C359" s="39">
        <v>18</v>
      </c>
      <c r="D359" s="39" t="str">
        <f>VLOOKUP(C359,sites!$B$3:$E$23,2,0)</f>
        <v>Well_09_RteDeBire</v>
      </c>
      <c r="E359" s="57">
        <f>VLOOKUP(C359,sites!$B$3:$E$23,3,0)</f>
        <v>18.545783</v>
      </c>
      <c r="F359" s="57">
        <f>VLOOKUP(C359,sites!$B$3:$E$23,4,0)</f>
        <v>-72.583816999999996</v>
      </c>
      <c r="G359" s="62">
        <f>data!AD$23</f>
        <v>3.8415999999999997</v>
      </c>
      <c r="H359" s="47">
        <v>42871</v>
      </c>
    </row>
    <row r="360" spans="2:8" x14ac:dyDescent="0.25">
      <c r="B360" s="14">
        <f t="shared" si="5"/>
        <v>359</v>
      </c>
      <c r="C360" s="39">
        <v>19</v>
      </c>
      <c r="D360" s="39" t="str">
        <f>VLOOKUP(C360,sites!$B$3:$E$23,2,0)</f>
        <v>Well_10_Douane</v>
      </c>
      <c r="E360" s="57">
        <f>VLOOKUP(C360,sites!$B$3:$E$23,3,0)</f>
        <v>18.52955</v>
      </c>
      <c r="F360" s="57">
        <f>VLOOKUP(C360,sites!$B$3:$E$23,4,0)</f>
        <v>-72.571449999999999</v>
      </c>
      <c r="G360" s="62">
        <f>data!AG$23</f>
        <v>40.8384</v>
      </c>
      <c r="H360" s="47">
        <v>42871</v>
      </c>
    </row>
    <row r="361" spans="2:8" x14ac:dyDescent="0.25">
      <c r="B361" s="14">
        <f t="shared" si="5"/>
        <v>360</v>
      </c>
      <c r="C361" s="39">
        <v>20</v>
      </c>
      <c r="D361" s="39" t="str">
        <f>VLOOKUP(C361,sites!$B$3:$E$23,2,0)</f>
        <v>Well_11_Sigueneau</v>
      </c>
      <c r="E361" s="57">
        <f>VLOOKUP(C361,sites!$B$3:$E$23,3,0)</f>
        <v>18.519200000000001</v>
      </c>
      <c r="F361" s="57">
        <f>VLOOKUP(C361,sites!$B$3:$E$23,4,0)</f>
        <v>-72.590716999999998</v>
      </c>
      <c r="G361" s="62">
        <f>data!AJ$23</f>
        <v>18.799799999999998</v>
      </c>
      <c r="H361" s="47">
        <v>42871</v>
      </c>
    </row>
    <row r="362" spans="2:8" x14ac:dyDescent="0.25">
      <c r="B362" s="14">
        <f t="shared" si="5"/>
        <v>361</v>
      </c>
      <c r="C362" s="39">
        <v>1</v>
      </c>
      <c r="D362" s="39" t="str">
        <f>VLOOKUP(C362,sites!$B$3:$E$23,2,0)</f>
        <v>Coast_01</v>
      </c>
      <c r="E362" s="57">
        <f>VLOOKUP(C362,sites!$B$3:$E$23,3,0)</f>
        <v>18.551702800000001</v>
      </c>
      <c r="F362" s="57">
        <f>VLOOKUP(C362,sites!$B$3:$E$23,4,0)</f>
        <v>-72.546805599999999</v>
      </c>
      <c r="G362" s="60">
        <v>0</v>
      </c>
      <c r="H362" s="47">
        <v>42878</v>
      </c>
    </row>
    <row r="363" spans="2:8" x14ac:dyDescent="0.25">
      <c r="B363" s="14">
        <f t="shared" si="5"/>
        <v>362</v>
      </c>
      <c r="C363" s="39">
        <v>2</v>
      </c>
      <c r="D363" s="39" t="str">
        <f>VLOOKUP(C363,sites!$B$3:$E$23,2,0)</f>
        <v>Coast_02</v>
      </c>
      <c r="E363" s="57">
        <f>VLOOKUP(C363,sites!$B$3:$E$23,3,0)</f>
        <v>18.566099999999999</v>
      </c>
      <c r="F363" s="57">
        <f>VLOOKUP(C363,sites!$B$3:$E$23,4,0)</f>
        <v>-72.564863000000003</v>
      </c>
      <c r="G363" s="60">
        <v>0</v>
      </c>
      <c r="H363" s="47">
        <v>42878</v>
      </c>
    </row>
    <row r="364" spans="2:8" x14ac:dyDescent="0.25">
      <c r="B364" s="14">
        <f t="shared" si="5"/>
        <v>363</v>
      </c>
      <c r="C364" s="39">
        <v>3</v>
      </c>
      <c r="D364" s="39" t="str">
        <f>VLOOKUP(C364,sites!$B$3:$E$23,2,0)</f>
        <v>Coast_03</v>
      </c>
      <c r="E364" s="57">
        <f>VLOOKUP(C364,sites!$B$3:$E$23,3,0)</f>
        <v>18.565470999999999</v>
      </c>
      <c r="F364" s="57">
        <f>VLOOKUP(C364,sites!$B$3:$E$23,4,0)</f>
        <v>-72.582783000000006</v>
      </c>
      <c r="G364" s="60">
        <v>0</v>
      </c>
      <c r="H364" s="47">
        <v>42878</v>
      </c>
    </row>
    <row r="365" spans="2:8" x14ac:dyDescent="0.25">
      <c r="B365" s="14">
        <f t="shared" si="5"/>
        <v>364</v>
      </c>
      <c r="C365" s="39">
        <v>4</v>
      </c>
      <c r="D365" s="39" t="str">
        <f>VLOOKUP(C365,sites!$B$3:$E$23,2,0)</f>
        <v>Coast_04</v>
      </c>
      <c r="E365" s="57">
        <f>VLOOKUP(C365,sites!$B$3:$E$23,3,0)</f>
        <v>18.557523</v>
      </c>
      <c r="F365" s="57">
        <f>VLOOKUP(C365,sites!$B$3:$E$23,4,0)</f>
        <v>-72.612148000000005</v>
      </c>
      <c r="G365" s="60">
        <v>0</v>
      </c>
      <c r="H365" s="47">
        <v>42878</v>
      </c>
    </row>
    <row r="366" spans="2:8" x14ac:dyDescent="0.25">
      <c r="B366" s="14">
        <f t="shared" si="5"/>
        <v>365</v>
      </c>
      <c r="C366" s="39">
        <v>5</v>
      </c>
      <c r="D366" s="39" t="str">
        <f>VLOOKUP(C366,sites!$B$3:$E$23,2,0)</f>
        <v>Coast_05</v>
      </c>
      <c r="E366" s="57">
        <f>VLOOKUP(C366,sites!$B$3:$E$23,3,0)</f>
        <v>18.550286</v>
      </c>
      <c r="F366" s="57">
        <f>VLOOKUP(C366,sites!$B$3:$E$23,4,0)</f>
        <v>-72.627656999999999</v>
      </c>
      <c r="G366" s="60">
        <v>0</v>
      </c>
      <c r="H366" s="47">
        <v>42878</v>
      </c>
    </row>
    <row r="367" spans="2:8" x14ac:dyDescent="0.25">
      <c r="B367" s="14">
        <f t="shared" si="5"/>
        <v>366</v>
      </c>
      <c r="C367" s="39">
        <v>6</v>
      </c>
      <c r="D367" s="39" t="str">
        <f>VLOOKUP(C367,sites!$B$3:$E$23,2,0)</f>
        <v>Coast_06</v>
      </c>
      <c r="E367" s="57">
        <f>VLOOKUP(C367,sites!$B$3:$E$23,3,0)</f>
        <v>18.524695999999999</v>
      </c>
      <c r="F367" s="57">
        <f>VLOOKUP(C367,sites!$B$3:$E$23,4,0)</f>
        <v>-72.653233</v>
      </c>
      <c r="G367" s="60">
        <v>0</v>
      </c>
      <c r="H367" s="47">
        <v>42878</v>
      </c>
    </row>
    <row r="368" spans="2:8" x14ac:dyDescent="0.25">
      <c r="B368" s="14">
        <f t="shared" si="5"/>
        <v>367</v>
      </c>
      <c r="C368" s="39">
        <v>7</v>
      </c>
      <c r="D368" s="39" t="str">
        <f>VLOOKUP(C368,sites!$B$3:$E$23,2,0)</f>
        <v>Coast_07</v>
      </c>
      <c r="E368" s="57">
        <f>VLOOKUP(C368,sites!$B$3:$E$23,3,0)</f>
        <v>18.493656000000001</v>
      </c>
      <c r="F368" s="57">
        <f>VLOOKUP(C368,sites!$B$3:$E$23,4,0)</f>
        <v>-72.662737000000007</v>
      </c>
      <c r="G368" s="60">
        <v>0</v>
      </c>
      <c r="H368" s="47">
        <v>42878</v>
      </c>
    </row>
    <row r="369" spans="2:8" x14ac:dyDescent="0.25">
      <c r="B369" s="14">
        <f t="shared" si="5"/>
        <v>368</v>
      </c>
      <c r="C369" s="39">
        <v>8</v>
      </c>
      <c r="D369" s="39" t="str">
        <f>VLOOKUP(C369,sites!$B$3:$E$23,2,0)</f>
        <v>Coast_08</v>
      </c>
      <c r="E369" s="57">
        <f>VLOOKUP(C369,sites!$B$3:$E$23,3,0)</f>
        <v>18.466533999999999</v>
      </c>
      <c r="F369" s="57">
        <f>VLOOKUP(C369,sites!$B$3:$E$23,4,0)</f>
        <v>-72.673056000000003</v>
      </c>
      <c r="G369" s="60">
        <v>0</v>
      </c>
      <c r="H369" s="47">
        <v>42878</v>
      </c>
    </row>
    <row r="370" spans="2:8" x14ac:dyDescent="0.25">
      <c r="B370" s="14">
        <f t="shared" si="5"/>
        <v>369</v>
      </c>
      <c r="C370" s="39">
        <v>9</v>
      </c>
      <c r="D370" s="39" t="str">
        <f>VLOOKUP(C370,sites!$B$3:$E$23,2,0)</f>
        <v>Coast_09</v>
      </c>
      <c r="E370" s="57">
        <f>VLOOKUP(C370,sites!$B$3:$E$23,3,0)</f>
        <v>18.445995</v>
      </c>
      <c r="F370" s="57">
        <f>VLOOKUP(C370,sites!$B$3:$E$23,4,0)</f>
        <v>-72.688500000000005</v>
      </c>
      <c r="G370" s="60">
        <v>0</v>
      </c>
      <c r="H370" s="47">
        <v>42878</v>
      </c>
    </row>
    <row r="371" spans="2:8" x14ac:dyDescent="0.25">
      <c r="B371" s="14">
        <f t="shared" si="5"/>
        <v>370</v>
      </c>
      <c r="C371" s="39">
        <v>10</v>
      </c>
      <c r="D371" s="39" t="str">
        <f>VLOOKUP(C371,sites!$B$3:$E$23,2,0)</f>
        <v>Well_01_RueLavandiere</v>
      </c>
      <c r="E371" s="57">
        <f>VLOOKUP(C371,sites!$B$3:$E$23,3,0)</f>
        <v>18.511023999999999</v>
      </c>
      <c r="F371" s="57">
        <f>VLOOKUP(C371,sites!$B$3:$E$23,4,0)</f>
        <v>-72.636078999999995</v>
      </c>
      <c r="G371" s="62">
        <f>data!F$24</f>
        <v>15.397399999999999</v>
      </c>
      <c r="H371" s="47">
        <v>42878</v>
      </c>
    </row>
    <row r="372" spans="2:8" x14ac:dyDescent="0.25">
      <c r="B372" s="14">
        <f t="shared" si="5"/>
        <v>371</v>
      </c>
      <c r="C372" s="39">
        <v>11</v>
      </c>
      <c r="D372" s="39" t="str">
        <f>VLOOKUP(C372,sites!$B$3:$E$23,2,0)</f>
        <v>Well_02_Beloc</v>
      </c>
      <c r="E372" s="57">
        <f>VLOOKUP(C372,sites!$B$3:$E$23,3,0)</f>
        <v>18.475923000000002</v>
      </c>
      <c r="F372" s="57">
        <f>VLOOKUP(C372,sites!$B$3:$E$23,4,0)</f>
        <v>-72.654161000000002</v>
      </c>
      <c r="G372" s="62">
        <f>data!I$24</f>
        <v>13.106199999999999</v>
      </c>
      <c r="H372" s="47">
        <v>42878</v>
      </c>
    </row>
    <row r="373" spans="2:8" x14ac:dyDescent="0.25">
      <c r="B373" s="14">
        <f t="shared" si="5"/>
        <v>372</v>
      </c>
      <c r="C373" s="39">
        <v>12</v>
      </c>
      <c r="D373" s="39" t="str">
        <f>VLOOKUP(C373,sites!$B$3:$E$23,2,0)</f>
        <v>Well_03_LaCule</v>
      </c>
      <c r="E373" s="57">
        <f>VLOOKUP(C373,sites!$B$3:$E$23,3,0)</f>
        <v>18.452857999999999</v>
      </c>
      <c r="F373" s="57">
        <f>VLOOKUP(C373,sites!$B$3:$E$23,4,0)</f>
        <v>-72.657596999999996</v>
      </c>
      <c r="G373" s="62">
        <f>data!L$24</f>
        <v>17.013999999999999</v>
      </c>
      <c r="H373" s="47">
        <v>42878</v>
      </c>
    </row>
    <row r="374" spans="2:8" x14ac:dyDescent="0.25">
      <c r="B374" s="14">
        <f t="shared" si="5"/>
        <v>373</v>
      </c>
      <c r="C374" s="39">
        <v>13</v>
      </c>
      <c r="D374" s="39" t="str">
        <f>VLOOKUP(C374,sites!$B$3:$E$23,2,0)</f>
        <v>Well_04_CarrefourDefort</v>
      </c>
      <c r="E374" s="57">
        <f>VLOOKUP(C374,sites!$B$3:$E$23,3,0)</f>
        <v>18.458349999999999</v>
      </c>
      <c r="F374" s="57">
        <f>VLOOKUP(C374,sites!$B$3:$E$23,4,0)</f>
        <v>-72.628933000000004</v>
      </c>
      <c r="G374" s="62">
        <f>data!O$24</f>
        <v>37.714800000000004</v>
      </c>
      <c r="H374" s="47">
        <v>42878</v>
      </c>
    </row>
    <row r="375" spans="2:8" x14ac:dyDescent="0.25">
      <c r="B375" s="14">
        <f t="shared" si="5"/>
        <v>374</v>
      </c>
      <c r="C375" s="39">
        <v>14</v>
      </c>
      <c r="D375" s="39" t="str">
        <f>VLOOKUP(C375,sites!$B$3:$E$23,2,0)</f>
        <v>Well_05_CorailDeMer</v>
      </c>
      <c r="E375" s="57">
        <f>VLOOKUP(C375,sites!$B$3:$E$23,3,0)</f>
        <v>18.463249999999999</v>
      </c>
      <c r="F375" s="57">
        <f>VLOOKUP(C375,sites!$B$3:$E$23,4,0)</f>
        <v>-72.602549999999994</v>
      </c>
      <c r="G375" s="62">
        <f>data!R$24</f>
        <v>38.258200000000002</v>
      </c>
      <c r="H375" s="47">
        <v>42878</v>
      </c>
    </row>
    <row r="376" spans="2:8" x14ac:dyDescent="0.25">
      <c r="B376" s="14">
        <f t="shared" si="5"/>
        <v>375</v>
      </c>
      <c r="C376" s="39">
        <v>15</v>
      </c>
      <c r="D376" s="39" t="str">
        <f>VLOOKUP(C376,sites!$B$3:$E$23,2,0)</f>
        <v>Well_06_Morel</v>
      </c>
      <c r="E376" s="57">
        <f>VLOOKUP(C376,sites!$B$3:$E$23,3,0)</f>
        <v>18.482683000000002</v>
      </c>
      <c r="F376" s="57">
        <f>VLOOKUP(C376,sites!$B$3:$E$23,4,0)</f>
        <v>-72.63185</v>
      </c>
      <c r="G376" s="62">
        <f>data!U$24</f>
        <v>24.5138</v>
      </c>
      <c r="H376" s="47">
        <v>42878</v>
      </c>
    </row>
    <row r="377" spans="2:8" x14ac:dyDescent="0.25">
      <c r="B377" s="14">
        <f t="shared" si="5"/>
        <v>376</v>
      </c>
      <c r="C377" s="39">
        <v>16</v>
      </c>
      <c r="D377" s="39" t="str">
        <f>VLOOKUP(C377,sites!$B$3:$E$23,2,0)</f>
        <v>Well_07_RteDarbonne</v>
      </c>
      <c r="E377" s="57">
        <f>VLOOKUP(C377,sites!$B$3:$E$23,3,0)</f>
        <v>18.501767000000001</v>
      </c>
      <c r="F377" s="57">
        <f>VLOOKUP(C377,sites!$B$3:$E$23,4,0)</f>
        <v>-72.610282999999995</v>
      </c>
      <c r="G377" s="62">
        <f>data!X$24</f>
        <v>24.003599999999999</v>
      </c>
      <c r="H377" s="47">
        <v>42878</v>
      </c>
    </row>
    <row r="378" spans="2:8" x14ac:dyDescent="0.25">
      <c r="B378" s="14">
        <f t="shared" si="5"/>
        <v>377</v>
      </c>
      <c r="C378" s="39">
        <v>17</v>
      </c>
      <c r="D378" s="39" t="str">
        <f>VLOOKUP(C378,sites!$B$3:$E$23,2,0)</f>
        <v>Well_08_RteBelvald</v>
      </c>
      <c r="E378" s="57">
        <f>VLOOKUP(C378,sites!$B$3:$E$23,3,0)</f>
        <v>18.534600000000001</v>
      </c>
      <c r="F378" s="57">
        <f>VLOOKUP(C378,sites!$B$3:$E$23,4,0)</f>
        <v>-72.619299999999996</v>
      </c>
      <c r="G378" s="62">
        <f>data!AA$24</f>
        <v>13.024000000000001</v>
      </c>
      <c r="H378" s="47">
        <v>42878</v>
      </c>
    </row>
    <row r="379" spans="2:8" x14ac:dyDescent="0.25">
      <c r="B379" s="14">
        <f t="shared" si="5"/>
        <v>378</v>
      </c>
      <c r="C379" s="39">
        <v>18</v>
      </c>
      <c r="D379" s="39" t="str">
        <f>VLOOKUP(C379,sites!$B$3:$E$23,2,0)</f>
        <v>Well_09_RteDeBire</v>
      </c>
      <c r="E379" s="57">
        <f>VLOOKUP(C379,sites!$B$3:$E$23,3,0)</f>
        <v>18.545783</v>
      </c>
      <c r="F379" s="57">
        <f>VLOOKUP(C379,sites!$B$3:$E$23,4,0)</f>
        <v>-72.583816999999996</v>
      </c>
      <c r="G379" s="62">
        <f>data!AD$24</f>
        <v>3.4860000000000007</v>
      </c>
      <c r="H379" s="47">
        <v>42878</v>
      </c>
    </row>
    <row r="380" spans="2:8" x14ac:dyDescent="0.25">
      <c r="B380" s="14">
        <f t="shared" si="5"/>
        <v>379</v>
      </c>
      <c r="C380" s="39">
        <v>19</v>
      </c>
      <c r="D380" s="39" t="str">
        <f>VLOOKUP(C380,sites!$B$3:$E$23,2,0)</f>
        <v>Well_10_Douane</v>
      </c>
      <c r="E380" s="57">
        <f>VLOOKUP(C380,sites!$B$3:$E$23,3,0)</f>
        <v>18.52955</v>
      </c>
      <c r="F380" s="57">
        <f>VLOOKUP(C380,sites!$B$3:$E$23,4,0)</f>
        <v>-72.571449999999999</v>
      </c>
      <c r="G380" s="62">
        <f>data!AG$24</f>
        <v>41.092399999999998</v>
      </c>
      <c r="H380" s="47">
        <v>42878</v>
      </c>
    </row>
    <row r="381" spans="2:8" x14ac:dyDescent="0.25">
      <c r="B381" s="14">
        <f t="shared" si="5"/>
        <v>380</v>
      </c>
      <c r="C381" s="39">
        <v>20</v>
      </c>
      <c r="D381" s="39" t="str">
        <f>VLOOKUP(C381,sites!$B$3:$E$23,2,0)</f>
        <v>Well_11_Sigueneau</v>
      </c>
      <c r="E381" s="57">
        <f>VLOOKUP(C381,sites!$B$3:$E$23,3,0)</f>
        <v>18.519200000000001</v>
      </c>
      <c r="F381" s="57">
        <f>VLOOKUP(C381,sites!$B$3:$E$23,4,0)</f>
        <v>-72.590716999999998</v>
      </c>
      <c r="G381" s="62">
        <f>data!AJ$24</f>
        <v>18.875999999999998</v>
      </c>
      <c r="H381" s="47">
        <v>42878</v>
      </c>
    </row>
    <row r="382" spans="2:8" x14ac:dyDescent="0.25">
      <c r="B382" s="14">
        <f t="shared" si="5"/>
        <v>381</v>
      </c>
      <c r="C382" s="39">
        <v>1</v>
      </c>
      <c r="D382" s="39" t="str">
        <f>VLOOKUP(C382,sites!$B$3:$E$23,2,0)</f>
        <v>Coast_01</v>
      </c>
      <c r="E382" s="57">
        <f>VLOOKUP(C382,sites!$B$3:$E$23,3,0)</f>
        <v>18.551702800000001</v>
      </c>
      <c r="F382" s="57">
        <f>VLOOKUP(C382,sites!$B$3:$E$23,4,0)</f>
        <v>-72.546805599999999</v>
      </c>
      <c r="G382" s="60">
        <v>0</v>
      </c>
      <c r="H382" s="47">
        <v>42885</v>
      </c>
    </row>
    <row r="383" spans="2:8" x14ac:dyDescent="0.25">
      <c r="B383" s="14">
        <f t="shared" si="5"/>
        <v>382</v>
      </c>
      <c r="C383" s="39">
        <v>2</v>
      </c>
      <c r="D383" s="39" t="str">
        <f>VLOOKUP(C383,sites!$B$3:$E$23,2,0)</f>
        <v>Coast_02</v>
      </c>
      <c r="E383" s="57">
        <f>VLOOKUP(C383,sites!$B$3:$E$23,3,0)</f>
        <v>18.566099999999999</v>
      </c>
      <c r="F383" s="57">
        <f>VLOOKUP(C383,sites!$B$3:$E$23,4,0)</f>
        <v>-72.564863000000003</v>
      </c>
      <c r="G383" s="60">
        <v>0</v>
      </c>
      <c r="H383" s="47">
        <v>42885</v>
      </c>
    </row>
    <row r="384" spans="2:8" x14ac:dyDescent="0.25">
      <c r="B384" s="14">
        <f t="shared" si="5"/>
        <v>383</v>
      </c>
      <c r="C384" s="39">
        <v>3</v>
      </c>
      <c r="D384" s="39" t="str">
        <f>VLOOKUP(C384,sites!$B$3:$E$23,2,0)</f>
        <v>Coast_03</v>
      </c>
      <c r="E384" s="57">
        <f>VLOOKUP(C384,sites!$B$3:$E$23,3,0)</f>
        <v>18.565470999999999</v>
      </c>
      <c r="F384" s="57">
        <f>VLOOKUP(C384,sites!$B$3:$E$23,4,0)</f>
        <v>-72.582783000000006</v>
      </c>
      <c r="G384" s="60">
        <v>0</v>
      </c>
      <c r="H384" s="47">
        <v>42885</v>
      </c>
    </row>
    <row r="385" spans="2:8" x14ac:dyDescent="0.25">
      <c r="B385" s="14">
        <f t="shared" si="5"/>
        <v>384</v>
      </c>
      <c r="C385" s="39">
        <v>4</v>
      </c>
      <c r="D385" s="39" t="str">
        <f>VLOOKUP(C385,sites!$B$3:$E$23,2,0)</f>
        <v>Coast_04</v>
      </c>
      <c r="E385" s="57">
        <f>VLOOKUP(C385,sites!$B$3:$E$23,3,0)</f>
        <v>18.557523</v>
      </c>
      <c r="F385" s="57">
        <f>VLOOKUP(C385,sites!$B$3:$E$23,4,0)</f>
        <v>-72.612148000000005</v>
      </c>
      <c r="G385" s="60">
        <v>0</v>
      </c>
      <c r="H385" s="47">
        <v>42885</v>
      </c>
    </row>
    <row r="386" spans="2:8" x14ac:dyDescent="0.25">
      <c r="B386" s="14">
        <f t="shared" si="5"/>
        <v>385</v>
      </c>
      <c r="C386" s="39">
        <v>5</v>
      </c>
      <c r="D386" s="39" t="str">
        <f>VLOOKUP(C386,sites!$B$3:$E$23,2,0)</f>
        <v>Coast_05</v>
      </c>
      <c r="E386" s="57">
        <f>VLOOKUP(C386,sites!$B$3:$E$23,3,0)</f>
        <v>18.550286</v>
      </c>
      <c r="F386" s="57">
        <f>VLOOKUP(C386,sites!$B$3:$E$23,4,0)</f>
        <v>-72.627656999999999</v>
      </c>
      <c r="G386" s="60">
        <v>0</v>
      </c>
      <c r="H386" s="47">
        <v>42885</v>
      </c>
    </row>
    <row r="387" spans="2:8" x14ac:dyDescent="0.25">
      <c r="B387" s="14">
        <f t="shared" si="5"/>
        <v>386</v>
      </c>
      <c r="C387" s="39">
        <v>6</v>
      </c>
      <c r="D387" s="39" t="str">
        <f>VLOOKUP(C387,sites!$B$3:$E$23,2,0)</f>
        <v>Coast_06</v>
      </c>
      <c r="E387" s="57">
        <f>VLOOKUP(C387,sites!$B$3:$E$23,3,0)</f>
        <v>18.524695999999999</v>
      </c>
      <c r="F387" s="57">
        <f>VLOOKUP(C387,sites!$B$3:$E$23,4,0)</f>
        <v>-72.653233</v>
      </c>
      <c r="G387" s="60">
        <v>0</v>
      </c>
      <c r="H387" s="47">
        <v>42885</v>
      </c>
    </row>
    <row r="388" spans="2:8" x14ac:dyDescent="0.25">
      <c r="B388" s="14">
        <f t="shared" ref="B388:B451" si="6">IF(C388="","",B387+1)</f>
        <v>387</v>
      </c>
      <c r="C388" s="39">
        <v>7</v>
      </c>
      <c r="D388" s="39" t="str">
        <f>VLOOKUP(C388,sites!$B$3:$E$23,2,0)</f>
        <v>Coast_07</v>
      </c>
      <c r="E388" s="57">
        <f>VLOOKUP(C388,sites!$B$3:$E$23,3,0)</f>
        <v>18.493656000000001</v>
      </c>
      <c r="F388" s="57">
        <f>VLOOKUP(C388,sites!$B$3:$E$23,4,0)</f>
        <v>-72.662737000000007</v>
      </c>
      <c r="G388" s="60">
        <v>0</v>
      </c>
      <c r="H388" s="47">
        <v>42885</v>
      </c>
    </row>
    <row r="389" spans="2:8" x14ac:dyDescent="0.25">
      <c r="B389" s="14">
        <f t="shared" si="6"/>
        <v>388</v>
      </c>
      <c r="C389" s="39">
        <v>8</v>
      </c>
      <c r="D389" s="39" t="str">
        <f>VLOOKUP(C389,sites!$B$3:$E$23,2,0)</f>
        <v>Coast_08</v>
      </c>
      <c r="E389" s="57">
        <f>VLOOKUP(C389,sites!$B$3:$E$23,3,0)</f>
        <v>18.466533999999999</v>
      </c>
      <c r="F389" s="57">
        <f>VLOOKUP(C389,sites!$B$3:$E$23,4,0)</f>
        <v>-72.673056000000003</v>
      </c>
      <c r="G389" s="60">
        <v>0</v>
      </c>
      <c r="H389" s="47">
        <v>42885</v>
      </c>
    </row>
    <row r="390" spans="2:8" x14ac:dyDescent="0.25">
      <c r="B390" s="14">
        <f t="shared" si="6"/>
        <v>389</v>
      </c>
      <c r="C390" s="39">
        <v>9</v>
      </c>
      <c r="D390" s="39" t="str">
        <f>VLOOKUP(C390,sites!$B$3:$E$23,2,0)</f>
        <v>Coast_09</v>
      </c>
      <c r="E390" s="57">
        <f>VLOOKUP(C390,sites!$B$3:$E$23,3,0)</f>
        <v>18.445995</v>
      </c>
      <c r="F390" s="57">
        <f>VLOOKUP(C390,sites!$B$3:$E$23,4,0)</f>
        <v>-72.688500000000005</v>
      </c>
      <c r="G390" s="60">
        <v>0</v>
      </c>
      <c r="H390" s="47">
        <v>42885</v>
      </c>
    </row>
    <row r="391" spans="2:8" x14ac:dyDescent="0.25">
      <c r="B391" s="14">
        <f t="shared" si="6"/>
        <v>390</v>
      </c>
      <c r="C391" s="39">
        <v>10</v>
      </c>
      <c r="D391" s="39" t="str">
        <f>VLOOKUP(C391,sites!$B$3:$E$23,2,0)</f>
        <v>Well_01_RueLavandiere</v>
      </c>
      <c r="E391" s="57">
        <f>VLOOKUP(C391,sites!$B$3:$E$23,3,0)</f>
        <v>18.511023999999999</v>
      </c>
      <c r="F391" s="57">
        <f>VLOOKUP(C391,sites!$B$3:$E$23,4,0)</f>
        <v>-72.636078999999995</v>
      </c>
      <c r="G391" s="62">
        <f>data!F$25</f>
        <v>15.244999999999999</v>
      </c>
      <c r="H391" s="47">
        <v>42885</v>
      </c>
    </row>
    <row r="392" spans="2:8" x14ac:dyDescent="0.25">
      <c r="B392" s="14">
        <f t="shared" si="6"/>
        <v>391</v>
      </c>
      <c r="C392" s="39">
        <v>11</v>
      </c>
      <c r="D392" s="39" t="str">
        <f>VLOOKUP(C392,sites!$B$3:$E$23,2,0)</f>
        <v>Well_02_Beloc</v>
      </c>
      <c r="E392" s="57">
        <f>VLOOKUP(C392,sites!$B$3:$E$23,3,0)</f>
        <v>18.475923000000002</v>
      </c>
      <c r="F392" s="57">
        <f>VLOOKUP(C392,sites!$B$3:$E$23,4,0)</f>
        <v>-72.654161000000002</v>
      </c>
      <c r="G392" s="62">
        <f>data!I$25</f>
        <v>13.03</v>
      </c>
      <c r="H392" s="47">
        <v>42885</v>
      </c>
    </row>
    <row r="393" spans="2:8" x14ac:dyDescent="0.25">
      <c r="B393" s="14">
        <f t="shared" si="6"/>
        <v>392</v>
      </c>
      <c r="C393" s="39">
        <v>12</v>
      </c>
      <c r="D393" s="39" t="str">
        <f>VLOOKUP(C393,sites!$B$3:$E$23,2,0)</f>
        <v>Well_03_LaCule</v>
      </c>
      <c r="E393" s="57">
        <f>VLOOKUP(C393,sites!$B$3:$E$23,3,0)</f>
        <v>18.452857999999999</v>
      </c>
      <c r="F393" s="57">
        <f>VLOOKUP(C393,sites!$B$3:$E$23,4,0)</f>
        <v>-72.657596999999996</v>
      </c>
      <c r="G393" s="62">
        <f>data!L$25</f>
        <v>17.369600000000002</v>
      </c>
      <c r="H393" s="47">
        <v>42885</v>
      </c>
    </row>
    <row r="394" spans="2:8" x14ac:dyDescent="0.25">
      <c r="B394" s="14">
        <f t="shared" si="6"/>
        <v>393</v>
      </c>
      <c r="C394" s="39">
        <v>13</v>
      </c>
      <c r="D394" s="39" t="str">
        <f>VLOOKUP(C394,sites!$B$3:$E$23,2,0)</f>
        <v>Well_04_CarrefourDefort</v>
      </c>
      <c r="E394" s="57">
        <f>VLOOKUP(C394,sites!$B$3:$E$23,3,0)</f>
        <v>18.458349999999999</v>
      </c>
      <c r="F394" s="57">
        <f>VLOOKUP(C394,sites!$B$3:$E$23,4,0)</f>
        <v>-72.628933000000004</v>
      </c>
      <c r="G394" s="62">
        <f>data!O$25</f>
        <v>37.384600000000006</v>
      </c>
      <c r="H394" s="47">
        <v>42885</v>
      </c>
    </row>
    <row r="395" spans="2:8" x14ac:dyDescent="0.25">
      <c r="B395" s="14">
        <f t="shared" si="6"/>
        <v>394</v>
      </c>
      <c r="C395" s="39">
        <v>14</v>
      </c>
      <c r="D395" s="39" t="str">
        <f>VLOOKUP(C395,sites!$B$3:$E$23,2,0)</f>
        <v>Well_05_CorailDeMer</v>
      </c>
      <c r="E395" s="57">
        <f>VLOOKUP(C395,sites!$B$3:$E$23,3,0)</f>
        <v>18.463249999999999</v>
      </c>
      <c r="F395" s="57">
        <f>VLOOKUP(C395,sites!$B$3:$E$23,4,0)</f>
        <v>-72.602549999999994</v>
      </c>
      <c r="G395" s="62">
        <f>data!R$25</f>
        <v>38.258200000000002</v>
      </c>
      <c r="H395" s="47">
        <v>42885</v>
      </c>
    </row>
    <row r="396" spans="2:8" x14ac:dyDescent="0.25">
      <c r="B396" s="14">
        <f t="shared" si="6"/>
        <v>395</v>
      </c>
      <c r="C396" s="39">
        <v>15</v>
      </c>
      <c r="D396" s="39" t="str">
        <f>VLOOKUP(C396,sites!$B$3:$E$23,2,0)</f>
        <v>Well_06_Morel</v>
      </c>
      <c r="E396" s="57">
        <f>VLOOKUP(C396,sites!$B$3:$E$23,3,0)</f>
        <v>18.482683000000002</v>
      </c>
      <c r="F396" s="57">
        <f>VLOOKUP(C396,sites!$B$3:$E$23,4,0)</f>
        <v>-72.63185</v>
      </c>
      <c r="G396" s="62">
        <f>data!U$25</f>
        <v>24.209</v>
      </c>
      <c r="H396" s="47">
        <v>42885</v>
      </c>
    </row>
    <row r="397" spans="2:8" x14ac:dyDescent="0.25">
      <c r="B397" s="14">
        <f t="shared" si="6"/>
        <v>396</v>
      </c>
      <c r="C397" s="39">
        <v>16</v>
      </c>
      <c r="D397" s="39" t="str">
        <f>VLOOKUP(C397,sites!$B$3:$E$23,2,0)</f>
        <v>Well_07_RteDarbonne</v>
      </c>
      <c r="E397" s="57">
        <f>VLOOKUP(C397,sites!$B$3:$E$23,3,0)</f>
        <v>18.501767000000001</v>
      </c>
      <c r="F397" s="57">
        <f>VLOOKUP(C397,sites!$B$3:$E$23,4,0)</f>
        <v>-72.610282999999995</v>
      </c>
      <c r="G397" s="62">
        <f>data!X$25</f>
        <v>24.155999999999999</v>
      </c>
      <c r="H397" s="47">
        <v>42885</v>
      </c>
    </row>
    <row r="398" spans="2:8" x14ac:dyDescent="0.25">
      <c r="B398" s="14">
        <f t="shared" si="6"/>
        <v>397</v>
      </c>
      <c r="C398" s="39">
        <v>17</v>
      </c>
      <c r="D398" s="39" t="str">
        <f>VLOOKUP(C398,sites!$B$3:$E$23,2,0)</f>
        <v>Well_08_RteBelvald</v>
      </c>
      <c r="E398" s="57">
        <f>VLOOKUP(C398,sites!$B$3:$E$23,3,0)</f>
        <v>18.534600000000001</v>
      </c>
      <c r="F398" s="57">
        <f>VLOOKUP(C398,sites!$B$3:$E$23,4,0)</f>
        <v>-72.619299999999996</v>
      </c>
      <c r="G398" s="62">
        <f>data!AA$25</f>
        <v>12.744600000000002</v>
      </c>
      <c r="H398" s="47">
        <v>42885</v>
      </c>
    </row>
    <row r="399" spans="2:8" x14ac:dyDescent="0.25">
      <c r="B399" s="14">
        <f t="shared" si="6"/>
        <v>398</v>
      </c>
      <c r="C399" s="39">
        <v>18</v>
      </c>
      <c r="D399" s="39" t="str">
        <f>VLOOKUP(C399,sites!$B$3:$E$23,2,0)</f>
        <v>Well_09_RteDeBire</v>
      </c>
      <c r="E399" s="57">
        <f>VLOOKUP(C399,sites!$B$3:$E$23,3,0)</f>
        <v>18.545783</v>
      </c>
      <c r="F399" s="57">
        <f>VLOOKUP(C399,sites!$B$3:$E$23,4,0)</f>
        <v>-72.583816999999996</v>
      </c>
      <c r="G399" s="62">
        <f>data!AD$25</f>
        <v>3.7653999999999996</v>
      </c>
      <c r="H399" s="47">
        <v>42885</v>
      </c>
    </row>
    <row r="400" spans="2:8" x14ac:dyDescent="0.25">
      <c r="B400" s="14">
        <f t="shared" si="6"/>
        <v>399</v>
      </c>
      <c r="C400" s="39">
        <v>19</v>
      </c>
      <c r="D400" s="39" t="str">
        <f>VLOOKUP(C400,sites!$B$3:$E$23,2,0)</f>
        <v>Well_10_Douane</v>
      </c>
      <c r="E400" s="57">
        <f>VLOOKUP(C400,sites!$B$3:$E$23,3,0)</f>
        <v>18.52955</v>
      </c>
      <c r="F400" s="57">
        <f>VLOOKUP(C400,sites!$B$3:$E$23,4,0)</f>
        <v>-72.571449999999999</v>
      </c>
      <c r="G400" s="62">
        <f>data!AG$25</f>
        <v>41.092399999999998</v>
      </c>
      <c r="H400" s="47">
        <v>42885</v>
      </c>
    </row>
    <row r="401" spans="2:8" x14ac:dyDescent="0.25">
      <c r="B401" s="14">
        <f t="shared" si="6"/>
        <v>400</v>
      </c>
      <c r="C401" s="39">
        <v>20</v>
      </c>
      <c r="D401" s="39" t="str">
        <f>VLOOKUP(C401,sites!$B$3:$E$23,2,0)</f>
        <v>Well_11_Sigueneau</v>
      </c>
      <c r="E401" s="57">
        <f>VLOOKUP(C401,sites!$B$3:$E$23,3,0)</f>
        <v>18.519200000000001</v>
      </c>
      <c r="F401" s="57">
        <f>VLOOKUP(C401,sites!$B$3:$E$23,4,0)</f>
        <v>-72.590716999999998</v>
      </c>
      <c r="G401" s="62">
        <f>data!AJ$25</f>
        <v>19.0792</v>
      </c>
      <c r="H401" s="47">
        <v>42885</v>
      </c>
    </row>
    <row r="402" spans="2:8" x14ac:dyDescent="0.25">
      <c r="B402" s="14">
        <f t="shared" si="6"/>
        <v>401</v>
      </c>
      <c r="C402" s="39">
        <v>1</v>
      </c>
      <c r="D402" s="39" t="str">
        <f>VLOOKUP(C402,sites!$B$3:$E$23,2,0)</f>
        <v>Coast_01</v>
      </c>
      <c r="E402" s="57">
        <f>VLOOKUP(C402,sites!$B$3:$E$23,3,0)</f>
        <v>18.551702800000001</v>
      </c>
      <c r="F402" s="57">
        <f>VLOOKUP(C402,sites!$B$3:$E$23,4,0)</f>
        <v>-72.546805599999999</v>
      </c>
      <c r="G402" s="60">
        <v>0</v>
      </c>
      <c r="H402" s="47">
        <v>42892</v>
      </c>
    </row>
    <row r="403" spans="2:8" x14ac:dyDescent="0.25">
      <c r="B403" s="14">
        <f t="shared" si="6"/>
        <v>402</v>
      </c>
      <c r="C403" s="39">
        <v>2</v>
      </c>
      <c r="D403" s="39" t="str">
        <f>VLOOKUP(C403,sites!$B$3:$E$23,2,0)</f>
        <v>Coast_02</v>
      </c>
      <c r="E403" s="57">
        <f>VLOOKUP(C403,sites!$B$3:$E$23,3,0)</f>
        <v>18.566099999999999</v>
      </c>
      <c r="F403" s="57">
        <f>VLOOKUP(C403,sites!$B$3:$E$23,4,0)</f>
        <v>-72.564863000000003</v>
      </c>
      <c r="G403" s="60">
        <v>0</v>
      </c>
      <c r="H403" s="47">
        <v>42892</v>
      </c>
    </row>
    <row r="404" spans="2:8" x14ac:dyDescent="0.25">
      <c r="B404" s="14">
        <f t="shared" si="6"/>
        <v>403</v>
      </c>
      <c r="C404" s="39">
        <v>3</v>
      </c>
      <c r="D404" s="39" t="str">
        <f>VLOOKUP(C404,sites!$B$3:$E$23,2,0)</f>
        <v>Coast_03</v>
      </c>
      <c r="E404" s="57">
        <f>VLOOKUP(C404,sites!$B$3:$E$23,3,0)</f>
        <v>18.565470999999999</v>
      </c>
      <c r="F404" s="57">
        <f>VLOOKUP(C404,sites!$B$3:$E$23,4,0)</f>
        <v>-72.582783000000006</v>
      </c>
      <c r="G404" s="60">
        <v>0</v>
      </c>
      <c r="H404" s="47">
        <v>42892</v>
      </c>
    </row>
    <row r="405" spans="2:8" x14ac:dyDescent="0.25">
      <c r="B405" s="14">
        <f t="shared" si="6"/>
        <v>404</v>
      </c>
      <c r="C405" s="39">
        <v>4</v>
      </c>
      <c r="D405" s="39" t="str">
        <f>VLOOKUP(C405,sites!$B$3:$E$23,2,0)</f>
        <v>Coast_04</v>
      </c>
      <c r="E405" s="57">
        <f>VLOOKUP(C405,sites!$B$3:$E$23,3,0)</f>
        <v>18.557523</v>
      </c>
      <c r="F405" s="57">
        <f>VLOOKUP(C405,sites!$B$3:$E$23,4,0)</f>
        <v>-72.612148000000005</v>
      </c>
      <c r="G405" s="60">
        <v>0</v>
      </c>
      <c r="H405" s="47">
        <v>42892</v>
      </c>
    </row>
    <row r="406" spans="2:8" x14ac:dyDescent="0.25">
      <c r="B406" s="14">
        <f t="shared" si="6"/>
        <v>405</v>
      </c>
      <c r="C406" s="39">
        <v>5</v>
      </c>
      <c r="D406" s="39" t="str">
        <f>VLOOKUP(C406,sites!$B$3:$E$23,2,0)</f>
        <v>Coast_05</v>
      </c>
      <c r="E406" s="57">
        <f>VLOOKUP(C406,sites!$B$3:$E$23,3,0)</f>
        <v>18.550286</v>
      </c>
      <c r="F406" s="57">
        <f>VLOOKUP(C406,sites!$B$3:$E$23,4,0)</f>
        <v>-72.627656999999999</v>
      </c>
      <c r="G406" s="60">
        <v>0</v>
      </c>
      <c r="H406" s="47">
        <v>42892</v>
      </c>
    </row>
    <row r="407" spans="2:8" x14ac:dyDescent="0.25">
      <c r="B407" s="14">
        <f t="shared" si="6"/>
        <v>406</v>
      </c>
      <c r="C407" s="39">
        <v>6</v>
      </c>
      <c r="D407" s="39" t="str">
        <f>VLOOKUP(C407,sites!$B$3:$E$23,2,0)</f>
        <v>Coast_06</v>
      </c>
      <c r="E407" s="57">
        <f>VLOOKUP(C407,sites!$B$3:$E$23,3,0)</f>
        <v>18.524695999999999</v>
      </c>
      <c r="F407" s="57">
        <f>VLOOKUP(C407,sites!$B$3:$E$23,4,0)</f>
        <v>-72.653233</v>
      </c>
      <c r="G407" s="60">
        <v>0</v>
      </c>
      <c r="H407" s="47">
        <v>42892</v>
      </c>
    </row>
    <row r="408" spans="2:8" x14ac:dyDescent="0.25">
      <c r="B408" s="14">
        <f t="shared" si="6"/>
        <v>407</v>
      </c>
      <c r="C408" s="39">
        <v>7</v>
      </c>
      <c r="D408" s="39" t="str">
        <f>VLOOKUP(C408,sites!$B$3:$E$23,2,0)</f>
        <v>Coast_07</v>
      </c>
      <c r="E408" s="57">
        <f>VLOOKUP(C408,sites!$B$3:$E$23,3,0)</f>
        <v>18.493656000000001</v>
      </c>
      <c r="F408" s="57">
        <f>VLOOKUP(C408,sites!$B$3:$E$23,4,0)</f>
        <v>-72.662737000000007</v>
      </c>
      <c r="G408" s="60">
        <v>0</v>
      </c>
      <c r="H408" s="47">
        <v>42892</v>
      </c>
    </row>
    <row r="409" spans="2:8" x14ac:dyDescent="0.25">
      <c r="B409" s="14">
        <f t="shared" si="6"/>
        <v>408</v>
      </c>
      <c r="C409" s="39">
        <v>8</v>
      </c>
      <c r="D409" s="39" t="str">
        <f>VLOOKUP(C409,sites!$B$3:$E$23,2,0)</f>
        <v>Coast_08</v>
      </c>
      <c r="E409" s="57">
        <f>VLOOKUP(C409,sites!$B$3:$E$23,3,0)</f>
        <v>18.466533999999999</v>
      </c>
      <c r="F409" s="57">
        <f>VLOOKUP(C409,sites!$B$3:$E$23,4,0)</f>
        <v>-72.673056000000003</v>
      </c>
      <c r="G409" s="60">
        <v>0</v>
      </c>
      <c r="H409" s="47">
        <v>42892</v>
      </c>
    </row>
    <row r="410" spans="2:8" x14ac:dyDescent="0.25">
      <c r="B410" s="14">
        <f t="shared" si="6"/>
        <v>409</v>
      </c>
      <c r="C410" s="39">
        <v>9</v>
      </c>
      <c r="D410" s="39" t="str">
        <f>VLOOKUP(C410,sites!$B$3:$E$23,2,0)</f>
        <v>Coast_09</v>
      </c>
      <c r="E410" s="57">
        <f>VLOOKUP(C410,sites!$B$3:$E$23,3,0)</f>
        <v>18.445995</v>
      </c>
      <c r="F410" s="57">
        <f>VLOOKUP(C410,sites!$B$3:$E$23,4,0)</f>
        <v>-72.688500000000005</v>
      </c>
      <c r="G410" s="60">
        <v>0</v>
      </c>
      <c r="H410" s="47">
        <v>42892</v>
      </c>
    </row>
    <row r="411" spans="2:8" x14ac:dyDescent="0.25">
      <c r="B411" s="14">
        <f t="shared" si="6"/>
        <v>410</v>
      </c>
      <c r="C411" s="39">
        <v>10</v>
      </c>
      <c r="D411" s="39" t="str">
        <f>VLOOKUP(C411,sites!$B$3:$E$23,2,0)</f>
        <v>Well_01_RueLavandiere</v>
      </c>
      <c r="E411" s="57">
        <f>VLOOKUP(C411,sites!$B$3:$E$23,3,0)</f>
        <v>18.511023999999999</v>
      </c>
      <c r="F411" s="57">
        <f>VLOOKUP(C411,sites!$B$3:$E$23,4,0)</f>
        <v>-72.636078999999995</v>
      </c>
      <c r="G411" s="62">
        <f>data!F$26</f>
        <v>15.041799999999999</v>
      </c>
      <c r="H411" s="47">
        <v>42892</v>
      </c>
    </row>
    <row r="412" spans="2:8" x14ac:dyDescent="0.25">
      <c r="B412" s="14">
        <f t="shared" si="6"/>
        <v>411</v>
      </c>
      <c r="C412" s="39">
        <v>11</v>
      </c>
      <c r="D412" s="39" t="str">
        <f>VLOOKUP(C412,sites!$B$3:$E$23,2,0)</f>
        <v>Well_02_Beloc</v>
      </c>
      <c r="E412" s="57">
        <f>VLOOKUP(C412,sites!$B$3:$E$23,3,0)</f>
        <v>18.475923000000002</v>
      </c>
      <c r="F412" s="57">
        <f>VLOOKUP(C412,sites!$B$3:$E$23,4,0)</f>
        <v>-72.654161000000002</v>
      </c>
      <c r="G412" s="62">
        <f>data!I$26</f>
        <v>12.8522</v>
      </c>
      <c r="H412" s="47">
        <v>42892</v>
      </c>
    </row>
    <row r="413" spans="2:8" x14ac:dyDescent="0.25">
      <c r="B413" s="14">
        <f t="shared" si="6"/>
        <v>412</v>
      </c>
      <c r="C413" s="39">
        <v>12</v>
      </c>
      <c r="D413" s="39" t="str">
        <f>VLOOKUP(C413,sites!$B$3:$E$23,2,0)</f>
        <v>Well_03_LaCule</v>
      </c>
      <c r="E413" s="57">
        <f>VLOOKUP(C413,sites!$B$3:$E$23,3,0)</f>
        <v>18.452857999999999</v>
      </c>
      <c r="F413" s="57">
        <f>VLOOKUP(C413,sites!$B$3:$E$23,4,0)</f>
        <v>-72.657596999999996</v>
      </c>
      <c r="G413" s="62">
        <f>data!L$26</f>
        <v>17.344200000000001</v>
      </c>
      <c r="H413" s="47">
        <v>42892</v>
      </c>
    </row>
    <row r="414" spans="2:8" x14ac:dyDescent="0.25">
      <c r="B414" s="14">
        <f t="shared" si="6"/>
        <v>413</v>
      </c>
      <c r="C414" s="39">
        <v>13</v>
      </c>
      <c r="D414" s="39" t="str">
        <f>VLOOKUP(C414,sites!$B$3:$E$23,2,0)</f>
        <v>Well_04_CarrefourDefort</v>
      </c>
      <c r="E414" s="57">
        <f>VLOOKUP(C414,sites!$B$3:$E$23,3,0)</f>
        <v>18.458349999999999</v>
      </c>
      <c r="F414" s="57">
        <f>VLOOKUP(C414,sites!$B$3:$E$23,4,0)</f>
        <v>-72.628933000000004</v>
      </c>
      <c r="G414" s="62">
        <f>data!O$26</f>
        <v>37.333800000000004</v>
      </c>
      <c r="H414" s="47">
        <v>42892</v>
      </c>
    </row>
    <row r="415" spans="2:8" x14ac:dyDescent="0.25">
      <c r="B415" s="14">
        <f t="shared" si="6"/>
        <v>414</v>
      </c>
      <c r="C415" s="39">
        <v>14</v>
      </c>
      <c r="D415" s="39" t="str">
        <f>VLOOKUP(C415,sites!$B$3:$E$23,2,0)</f>
        <v>Well_05_CorailDeMer</v>
      </c>
      <c r="E415" s="57">
        <f>VLOOKUP(C415,sites!$B$3:$E$23,3,0)</f>
        <v>18.463249999999999</v>
      </c>
      <c r="F415" s="57">
        <f>VLOOKUP(C415,sites!$B$3:$E$23,4,0)</f>
        <v>-72.602549999999994</v>
      </c>
      <c r="G415" s="62">
        <f>data!R$26</f>
        <v>38.258200000000002</v>
      </c>
      <c r="H415" s="47">
        <v>42892</v>
      </c>
    </row>
    <row r="416" spans="2:8" x14ac:dyDescent="0.25">
      <c r="B416" s="14">
        <f t="shared" si="6"/>
        <v>415</v>
      </c>
      <c r="C416" s="39">
        <v>15</v>
      </c>
      <c r="D416" s="39" t="str">
        <f>VLOOKUP(C416,sites!$B$3:$E$23,2,0)</f>
        <v>Well_06_Morel</v>
      </c>
      <c r="E416" s="57">
        <f>VLOOKUP(C416,sites!$B$3:$E$23,3,0)</f>
        <v>18.482683000000002</v>
      </c>
      <c r="F416" s="57">
        <f>VLOOKUP(C416,sites!$B$3:$E$23,4,0)</f>
        <v>-72.63185</v>
      </c>
      <c r="G416" s="62">
        <f>data!U$26</f>
        <v>24.259799999999998</v>
      </c>
      <c r="H416" s="47">
        <v>42892</v>
      </c>
    </row>
    <row r="417" spans="2:8" x14ac:dyDescent="0.25">
      <c r="B417" s="14">
        <f t="shared" si="6"/>
        <v>416</v>
      </c>
      <c r="C417" s="39">
        <v>16</v>
      </c>
      <c r="D417" s="39" t="str">
        <f>VLOOKUP(C417,sites!$B$3:$E$23,2,0)</f>
        <v>Well_07_RteDarbonne</v>
      </c>
      <c r="E417" s="57">
        <f>VLOOKUP(C417,sites!$B$3:$E$23,3,0)</f>
        <v>18.501767000000001</v>
      </c>
      <c r="F417" s="57">
        <f>VLOOKUP(C417,sites!$B$3:$E$23,4,0)</f>
        <v>-72.610282999999995</v>
      </c>
      <c r="G417" s="62">
        <f>data!X$26</f>
        <v>24.2576</v>
      </c>
      <c r="H417" s="47">
        <v>42892</v>
      </c>
    </row>
    <row r="418" spans="2:8" x14ac:dyDescent="0.25">
      <c r="B418" s="14">
        <f t="shared" si="6"/>
        <v>417</v>
      </c>
      <c r="C418" s="39">
        <v>17</v>
      </c>
      <c r="D418" s="39" t="str">
        <f>VLOOKUP(C418,sites!$B$3:$E$23,2,0)</f>
        <v>Well_08_RteBelvald</v>
      </c>
      <c r="E418" s="57">
        <f>VLOOKUP(C418,sites!$B$3:$E$23,3,0)</f>
        <v>18.534600000000001</v>
      </c>
      <c r="F418" s="57">
        <f>VLOOKUP(C418,sites!$B$3:$E$23,4,0)</f>
        <v>-72.619299999999996</v>
      </c>
      <c r="G418" s="62">
        <f>data!AA$26</f>
        <v>12.617600000000001</v>
      </c>
      <c r="H418" s="47">
        <v>42892</v>
      </c>
    </row>
    <row r="419" spans="2:8" x14ac:dyDescent="0.25">
      <c r="B419" s="14">
        <f t="shared" si="6"/>
        <v>418</v>
      </c>
      <c r="C419" s="39">
        <v>18</v>
      </c>
      <c r="D419" s="39" t="str">
        <f>VLOOKUP(C419,sites!$B$3:$E$23,2,0)</f>
        <v>Well_09_RteDeBire</v>
      </c>
      <c r="E419" s="57">
        <f>VLOOKUP(C419,sites!$B$3:$E$23,3,0)</f>
        <v>18.545783</v>
      </c>
      <c r="F419" s="57">
        <f>VLOOKUP(C419,sites!$B$3:$E$23,4,0)</f>
        <v>-72.583816999999996</v>
      </c>
      <c r="G419" s="62">
        <f>data!AD$26</f>
        <v>3.8924000000000003</v>
      </c>
      <c r="H419" s="47">
        <v>42892</v>
      </c>
    </row>
    <row r="420" spans="2:8" x14ac:dyDescent="0.25">
      <c r="B420" s="14">
        <f t="shared" si="6"/>
        <v>419</v>
      </c>
      <c r="C420" s="39">
        <v>19</v>
      </c>
      <c r="D420" s="39" t="str">
        <f>VLOOKUP(C420,sites!$B$3:$E$23,2,0)</f>
        <v>Well_10_Douane</v>
      </c>
      <c r="E420" s="57">
        <f>VLOOKUP(C420,sites!$B$3:$E$23,3,0)</f>
        <v>18.52955</v>
      </c>
      <c r="F420" s="57">
        <f>VLOOKUP(C420,sites!$B$3:$E$23,4,0)</f>
        <v>-72.571449999999999</v>
      </c>
      <c r="G420" s="62">
        <f>data!AG$26</f>
        <v>40.9908</v>
      </c>
      <c r="H420" s="47">
        <v>42892</v>
      </c>
    </row>
    <row r="421" spans="2:8" x14ac:dyDescent="0.25">
      <c r="B421" s="14">
        <f t="shared" si="6"/>
        <v>420</v>
      </c>
      <c r="C421" s="39">
        <v>20</v>
      </c>
      <c r="D421" s="39" t="str">
        <f>VLOOKUP(C421,sites!$B$3:$E$23,2,0)</f>
        <v>Well_11_Sigueneau</v>
      </c>
      <c r="E421" s="57">
        <f>VLOOKUP(C421,sites!$B$3:$E$23,3,0)</f>
        <v>18.519200000000001</v>
      </c>
      <c r="F421" s="57">
        <f>VLOOKUP(C421,sites!$B$3:$E$23,4,0)</f>
        <v>-72.590716999999998</v>
      </c>
      <c r="G421" s="62">
        <f>data!AJ$26</f>
        <v>19.104599999999998</v>
      </c>
      <c r="H421" s="47">
        <v>42892</v>
      </c>
    </row>
    <row r="422" spans="2:8" x14ac:dyDescent="0.25">
      <c r="B422" s="14">
        <f t="shared" si="6"/>
        <v>421</v>
      </c>
      <c r="C422" s="39">
        <v>1</v>
      </c>
      <c r="D422" s="39" t="str">
        <f>VLOOKUP(C422,sites!$B$3:$E$23,2,0)</f>
        <v>Coast_01</v>
      </c>
      <c r="E422" s="57">
        <f>VLOOKUP(C422,sites!$B$3:$E$23,3,0)</f>
        <v>18.551702800000001</v>
      </c>
      <c r="F422" s="57">
        <f>VLOOKUP(C422,sites!$B$3:$E$23,4,0)</f>
        <v>-72.546805599999999</v>
      </c>
      <c r="G422" s="60">
        <v>0</v>
      </c>
      <c r="H422" s="47">
        <v>42899</v>
      </c>
    </row>
    <row r="423" spans="2:8" x14ac:dyDescent="0.25">
      <c r="B423" s="14">
        <f t="shared" si="6"/>
        <v>422</v>
      </c>
      <c r="C423" s="39">
        <v>2</v>
      </c>
      <c r="D423" s="39" t="str">
        <f>VLOOKUP(C423,sites!$B$3:$E$23,2,0)</f>
        <v>Coast_02</v>
      </c>
      <c r="E423" s="57">
        <f>VLOOKUP(C423,sites!$B$3:$E$23,3,0)</f>
        <v>18.566099999999999</v>
      </c>
      <c r="F423" s="57">
        <f>VLOOKUP(C423,sites!$B$3:$E$23,4,0)</f>
        <v>-72.564863000000003</v>
      </c>
      <c r="G423" s="60">
        <v>0</v>
      </c>
      <c r="H423" s="47">
        <v>42899</v>
      </c>
    </row>
    <row r="424" spans="2:8" x14ac:dyDescent="0.25">
      <c r="B424" s="14">
        <f t="shared" si="6"/>
        <v>423</v>
      </c>
      <c r="C424" s="39">
        <v>3</v>
      </c>
      <c r="D424" s="39" t="str">
        <f>VLOOKUP(C424,sites!$B$3:$E$23,2,0)</f>
        <v>Coast_03</v>
      </c>
      <c r="E424" s="57">
        <f>VLOOKUP(C424,sites!$B$3:$E$23,3,0)</f>
        <v>18.565470999999999</v>
      </c>
      <c r="F424" s="57">
        <f>VLOOKUP(C424,sites!$B$3:$E$23,4,0)</f>
        <v>-72.582783000000006</v>
      </c>
      <c r="G424" s="60">
        <v>0</v>
      </c>
      <c r="H424" s="47">
        <v>42899</v>
      </c>
    </row>
    <row r="425" spans="2:8" x14ac:dyDescent="0.25">
      <c r="B425" s="14">
        <f t="shared" si="6"/>
        <v>424</v>
      </c>
      <c r="C425" s="39">
        <v>4</v>
      </c>
      <c r="D425" s="39" t="str">
        <f>VLOOKUP(C425,sites!$B$3:$E$23,2,0)</f>
        <v>Coast_04</v>
      </c>
      <c r="E425" s="57">
        <f>VLOOKUP(C425,sites!$B$3:$E$23,3,0)</f>
        <v>18.557523</v>
      </c>
      <c r="F425" s="57">
        <f>VLOOKUP(C425,sites!$B$3:$E$23,4,0)</f>
        <v>-72.612148000000005</v>
      </c>
      <c r="G425" s="60">
        <v>0</v>
      </c>
      <c r="H425" s="47">
        <v>42899</v>
      </c>
    </row>
    <row r="426" spans="2:8" x14ac:dyDescent="0.25">
      <c r="B426" s="14">
        <f t="shared" si="6"/>
        <v>425</v>
      </c>
      <c r="C426" s="39">
        <v>5</v>
      </c>
      <c r="D426" s="39" t="str">
        <f>VLOOKUP(C426,sites!$B$3:$E$23,2,0)</f>
        <v>Coast_05</v>
      </c>
      <c r="E426" s="57">
        <f>VLOOKUP(C426,sites!$B$3:$E$23,3,0)</f>
        <v>18.550286</v>
      </c>
      <c r="F426" s="57">
        <f>VLOOKUP(C426,sites!$B$3:$E$23,4,0)</f>
        <v>-72.627656999999999</v>
      </c>
      <c r="G426" s="60">
        <v>0</v>
      </c>
      <c r="H426" s="47">
        <v>42899</v>
      </c>
    </row>
    <row r="427" spans="2:8" x14ac:dyDescent="0.25">
      <c r="B427" s="14">
        <f t="shared" si="6"/>
        <v>426</v>
      </c>
      <c r="C427" s="39">
        <v>6</v>
      </c>
      <c r="D427" s="39" t="str">
        <f>VLOOKUP(C427,sites!$B$3:$E$23,2,0)</f>
        <v>Coast_06</v>
      </c>
      <c r="E427" s="57">
        <f>VLOOKUP(C427,sites!$B$3:$E$23,3,0)</f>
        <v>18.524695999999999</v>
      </c>
      <c r="F427" s="57">
        <f>VLOOKUP(C427,sites!$B$3:$E$23,4,0)</f>
        <v>-72.653233</v>
      </c>
      <c r="G427" s="60">
        <v>0</v>
      </c>
      <c r="H427" s="47">
        <v>42899</v>
      </c>
    </row>
    <row r="428" spans="2:8" x14ac:dyDescent="0.25">
      <c r="B428" s="14">
        <f t="shared" si="6"/>
        <v>427</v>
      </c>
      <c r="C428" s="39">
        <v>7</v>
      </c>
      <c r="D428" s="39" t="str">
        <f>VLOOKUP(C428,sites!$B$3:$E$23,2,0)</f>
        <v>Coast_07</v>
      </c>
      <c r="E428" s="57">
        <f>VLOOKUP(C428,sites!$B$3:$E$23,3,0)</f>
        <v>18.493656000000001</v>
      </c>
      <c r="F428" s="57">
        <f>VLOOKUP(C428,sites!$B$3:$E$23,4,0)</f>
        <v>-72.662737000000007</v>
      </c>
      <c r="G428" s="60">
        <v>0</v>
      </c>
      <c r="H428" s="47">
        <v>42899</v>
      </c>
    </row>
    <row r="429" spans="2:8" x14ac:dyDescent="0.25">
      <c r="B429" s="14">
        <f t="shared" si="6"/>
        <v>428</v>
      </c>
      <c r="C429" s="39">
        <v>8</v>
      </c>
      <c r="D429" s="39" t="str">
        <f>VLOOKUP(C429,sites!$B$3:$E$23,2,0)</f>
        <v>Coast_08</v>
      </c>
      <c r="E429" s="57">
        <f>VLOOKUP(C429,sites!$B$3:$E$23,3,0)</f>
        <v>18.466533999999999</v>
      </c>
      <c r="F429" s="57">
        <f>VLOOKUP(C429,sites!$B$3:$E$23,4,0)</f>
        <v>-72.673056000000003</v>
      </c>
      <c r="G429" s="60">
        <v>0</v>
      </c>
      <c r="H429" s="47">
        <v>42899</v>
      </c>
    </row>
    <row r="430" spans="2:8" x14ac:dyDescent="0.25">
      <c r="B430" s="14">
        <f t="shared" si="6"/>
        <v>429</v>
      </c>
      <c r="C430" s="39">
        <v>9</v>
      </c>
      <c r="D430" s="39" t="str">
        <f>VLOOKUP(C430,sites!$B$3:$E$23,2,0)</f>
        <v>Coast_09</v>
      </c>
      <c r="E430" s="57">
        <f>VLOOKUP(C430,sites!$B$3:$E$23,3,0)</f>
        <v>18.445995</v>
      </c>
      <c r="F430" s="57">
        <f>VLOOKUP(C430,sites!$B$3:$E$23,4,0)</f>
        <v>-72.688500000000005</v>
      </c>
      <c r="G430" s="60">
        <v>0</v>
      </c>
      <c r="H430" s="47">
        <v>42899</v>
      </c>
    </row>
    <row r="431" spans="2:8" x14ac:dyDescent="0.25">
      <c r="B431" s="14">
        <f t="shared" si="6"/>
        <v>430</v>
      </c>
      <c r="C431" s="39">
        <v>10</v>
      </c>
      <c r="D431" s="39" t="str">
        <f>VLOOKUP(C431,sites!$B$3:$E$23,2,0)</f>
        <v>Well_01_RueLavandiere</v>
      </c>
      <c r="E431" s="57">
        <f>VLOOKUP(C431,sites!$B$3:$E$23,3,0)</f>
        <v>18.511023999999999</v>
      </c>
      <c r="F431" s="57">
        <f>VLOOKUP(C431,sites!$B$3:$E$23,4,0)</f>
        <v>-72.636078999999995</v>
      </c>
      <c r="G431" s="62">
        <f>data!F$27</f>
        <v>14.965599999999998</v>
      </c>
      <c r="H431" s="47">
        <v>42899</v>
      </c>
    </row>
    <row r="432" spans="2:8" x14ac:dyDescent="0.25">
      <c r="B432" s="14">
        <f t="shared" si="6"/>
        <v>431</v>
      </c>
      <c r="C432" s="39">
        <v>11</v>
      </c>
      <c r="D432" s="39" t="str">
        <f>VLOOKUP(C432,sites!$B$3:$E$23,2,0)</f>
        <v>Well_02_Beloc</v>
      </c>
      <c r="E432" s="57">
        <f>VLOOKUP(C432,sites!$B$3:$E$23,3,0)</f>
        <v>18.475923000000002</v>
      </c>
      <c r="F432" s="57">
        <f>VLOOKUP(C432,sites!$B$3:$E$23,4,0)</f>
        <v>-72.654161000000002</v>
      </c>
      <c r="G432" s="62">
        <f>data!I$27</f>
        <v>12.902999999999999</v>
      </c>
      <c r="H432" s="47">
        <v>42899</v>
      </c>
    </row>
    <row r="433" spans="2:8" x14ac:dyDescent="0.25">
      <c r="B433" s="14">
        <f t="shared" si="6"/>
        <v>432</v>
      </c>
      <c r="C433" s="39">
        <v>12</v>
      </c>
      <c r="D433" s="39" t="str">
        <f>VLOOKUP(C433,sites!$B$3:$E$23,2,0)</f>
        <v>Well_03_LaCule</v>
      </c>
      <c r="E433" s="57">
        <f>VLOOKUP(C433,sites!$B$3:$E$23,3,0)</f>
        <v>18.452857999999999</v>
      </c>
      <c r="F433" s="57">
        <f>VLOOKUP(C433,sites!$B$3:$E$23,4,0)</f>
        <v>-72.657596999999996</v>
      </c>
      <c r="G433" s="62">
        <f>data!L$27</f>
        <v>17.598199999999999</v>
      </c>
      <c r="H433" s="47">
        <v>42899</v>
      </c>
    </row>
    <row r="434" spans="2:8" x14ac:dyDescent="0.25">
      <c r="B434" s="14">
        <f t="shared" si="6"/>
        <v>433</v>
      </c>
      <c r="C434" s="39">
        <v>13</v>
      </c>
      <c r="D434" s="39" t="str">
        <f>VLOOKUP(C434,sites!$B$3:$E$23,2,0)</f>
        <v>Well_04_CarrefourDefort</v>
      </c>
      <c r="E434" s="57">
        <f>VLOOKUP(C434,sites!$B$3:$E$23,3,0)</f>
        <v>18.458349999999999</v>
      </c>
      <c r="F434" s="57">
        <f>VLOOKUP(C434,sites!$B$3:$E$23,4,0)</f>
        <v>-72.628933000000004</v>
      </c>
      <c r="G434" s="62">
        <f>data!O$27</f>
        <v>37.664000000000001</v>
      </c>
      <c r="H434" s="47">
        <v>42899</v>
      </c>
    </row>
    <row r="435" spans="2:8" x14ac:dyDescent="0.25">
      <c r="B435" s="14">
        <f t="shared" si="6"/>
        <v>434</v>
      </c>
      <c r="C435" s="39">
        <v>14</v>
      </c>
      <c r="D435" s="39" t="str">
        <f>VLOOKUP(C435,sites!$B$3:$E$23,2,0)</f>
        <v>Well_05_CorailDeMer</v>
      </c>
      <c r="E435" s="57">
        <f>VLOOKUP(C435,sites!$B$3:$E$23,3,0)</f>
        <v>18.463249999999999</v>
      </c>
      <c r="F435" s="57">
        <f>VLOOKUP(C435,sites!$B$3:$E$23,4,0)</f>
        <v>-72.602549999999994</v>
      </c>
      <c r="G435" s="62">
        <f>data!R$27</f>
        <v>38.258200000000002</v>
      </c>
      <c r="H435" s="47">
        <v>42899</v>
      </c>
    </row>
    <row r="436" spans="2:8" x14ac:dyDescent="0.25">
      <c r="B436" s="14">
        <f t="shared" si="6"/>
        <v>435</v>
      </c>
      <c r="C436" s="39">
        <v>15</v>
      </c>
      <c r="D436" s="39" t="str">
        <f>VLOOKUP(C436,sites!$B$3:$E$23,2,0)</f>
        <v>Well_06_Morel</v>
      </c>
      <c r="E436" s="57">
        <f>VLOOKUP(C436,sites!$B$3:$E$23,3,0)</f>
        <v>18.482683000000002</v>
      </c>
      <c r="F436" s="57">
        <f>VLOOKUP(C436,sites!$B$3:$E$23,4,0)</f>
        <v>-72.63185</v>
      </c>
      <c r="G436" s="62">
        <f>data!U$27</f>
        <v>24.234400000000001</v>
      </c>
      <c r="H436" s="47">
        <v>42899</v>
      </c>
    </row>
    <row r="437" spans="2:8" x14ac:dyDescent="0.25">
      <c r="B437" s="14">
        <f t="shared" si="6"/>
        <v>436</v>
      </c>
      <c r="C437" s="39">
        <v>16</v>
      </c>
      <c r="D437" s="39" t="str">
        <f>VLOOKUP(C437,sites!$B$3:$E$23,2,0)</f>
        <v>Well_07_RteDarbonne</v>
      </c>
      <c r="E437" s="57">
        <f>VLOOKUP(C437,sites!$B$3:$E$23,3,0)</f>
        <v>18.501767000000001</v>
      </c>
      <c r="F437" s="57">
        <f>VLOOKUP(C437,sites!$B$3:$E$23,4,0)</f>
        <v>-72.610282999999995</v>
      </c>
      <c r="G437" s="62">
        <f>data!X$27</f>
        <v>24.232199999999999</v>
      </c>
      <c r="H437" s="47">
        <v>42899</v>
      </c>
    </row>
    <row r="438" spans="2:8" x14ac:dyDescent="0.25">
      <c r="B438" s="14">
        <f t="shared" si="6"/>
        <v>437</v>
      </c>
      <c r="C438" s="39">
        <v>17</v>
      </c>
      <c r="D438" s="39" t="str">
        <f>VLOOKUP(C438,sites!$B$3:$E$23,2,0)</f>
        <v>Well_08_RteBelvald</v>
      </c>
      <c r="E438" s="57">
        <f>VLOOKUP(C438,sites!$B$3:$E$23,3,0)</f>
        <v>18.534600000000001</v>
      </c>
      <c r="F438" s="57">
        <f>VLOOKUP(C438,sites!$B$3:$E$23,4,0)</f>
        <v>-72.619299999999996</v>
      </c>
      <c r="G438" s="62">
        <f>data!AA$27</f>
        <v>12.617600000000001</v>
      </c>
      <c r="H438" s="47">
        <v>42899</v>
      </c>
    </row>
    <row r="439" spans="2:8" x14ac:dyDescent="0.25">
      <c r="B439" s="14">
        <f t="shared" si="6"/>
        <v>438</v>
      </c>
      <c r="C439" s="39">
        <v>18</v>
      </c>
      <c r="D439" s="39" t="str">
        <f>VLOOKUP(C439,sites!$B$3:$E$23,2,0)</f>
        <v>Well_09_RteDeBire</v>
      </c>
      <c r="E439" s="57">
        <f>VLOOKUP(C439,sites!$B$3:$E$23,3,0)</f>
        <v>18.545783</v>
      </c>
      <c r="F439" s="57">
        <f>VLOOKUP(C439,sites!$B$3:$E$23,4,0)</f>
        <v>-72.583816999999996</v>
      </c>
      <c r="G439" s="62">
        <f>data!AD$27</f>
        <v>3.8924000000000003</v>
      </c>
      <c r="H439" s="47">
        <v>42899</v>
      </c>
    </row>
    <row r="440" spans="2:8" x14ac:dyDescent="0.25">
      <c r="B440" s="14">
        <f t="shared" si="6"/>
        <v>439</v>
      </c>
      <c r="C440" s="39">
        <v>19</v>
      </c>
      <c r="D440" s="39" t="str">
        <f>VLOOKUP(C440,sites!$B$3:$E$23,2,0)</f>
        <v>Well_10_Douane</v>
      </c>
      <c r="E440" s="57">
        <f>VLOOKUP(C440,sites!$B$3:$E$23,3,0)</f>
        <v>18.52955</v>
      </c>
      <c r="F440" s="57">
        <f>VLOOKUP(C440,sites!$B$3:$E$23,4,0)</f>
        <v>-72.571449999999999</v>
      </c>
      <c r="G440" s="62">
        <f>data!AG$27</f>
        <v>40.9146</v>
      </c>
      <c r="H440" s="47">
        <v>42899</v>
      </c>
    </row>
    <row r="441" spans="2:8" x14ac:dyDescent="0.25">
      <c r="B441" s="14">
        <f t="shared" si="6"/>
        <v>440</v>
      </c>
      <c r="C441" s="39">
        <v>20</v>
      </c>
      <c r="D441" s="39" t="str">
        <f>VLOOKUP(C441,sites!$B$3:$E$23,2,0)</f>
        <v>Well_11_Sigueneau</v>
      </c>
      <c r="E441" s="57">
        <f>VLOOKUP(C441,sites!$B$3:$E$23,3,0)</f>
        <v>18.519200000000001</v>
      </c>
      <c r="F441" s="57">
        <f>VLOOKUP(C441,sites!$B$3:$E$23,4,0)</f>
        <v>-72.590716999999998</v>
      </c>
      <c r="G441" s="62">
        <f>data!AJ$27</f>
        <v>19.053799999999995</v>
      </c>
      <c r="H441" s="47">
        <v>42899</v>
      </c>
    </row>
    <row r="442" spans="2:8" x14ac:dyDescent="0.25">
      <c r="B442" s="14">
        <f t="shared" si="6"/>
        <v>441</v>
      </c>
      <c r="C442" s="39">
        <v>1</v>
      </c>
      <c r="D442" s="39" t="str">
        <f>VLOOKUP(C442,sites!$B$3:$E$23,2,0)</f>
        <v>Coast_01</v>
      </c>
      <c r="E442" s="57">
        <f>VLOOKUP(C442,sites!$B$3:$E$23,3,0)</f>
        <v>18.551702800000001</v>
      </c>
      <c r="F442" s="57">
        <f>VLOOKUP(C442,sites!$B$3:$E$23,4,0)</f>
        <v>-72.546805599999999</v>
      </c>
      <c r="G442" s="60">
        <v>0</v>
      </c>
      <c r="H442" s="47">
        <v>42906</v>
      </c>
    </row>
    <row r="443" spans="2:8" x14ac:dyDescent="0.25">
      <c r="B443" s="14">
        <f t="shared" si="6"/>
        <v>442</v>
      </c>
      <c r="C443" s="39">
        <v>2</v>
      </c>
      <c r="D443" s="39" t="str">
        <f>VLOOKUP(C443,sites!$B$3:$E$23,2,0)</f>
        <v>Coast_02</v>
      </c>
      <c r="E443" s="57">
        <f>VLOOKUP(C443,sites!$B$3:$E$23,3,0)</f>
        <v>18.566099999999999</v>
      </c>
      <c r="F443" s="57">
        <f>VLOOKUP(C443,sites!$B$3:$E$23,4,0)</f>
        <v>-72.564863000000003</v>
      </c>
      <c r="G443" s="60">
        <v>0</v>
      </c>
      <c r="H443" s="47">
        <v>42906</v>
      </c>
    </row>
    <row r="444" spans="2:8" x14ac:dyDescent="0.25">
      <c r="B444" s="14">
        <f t="shared" si="6"/>
        <v>443</v>
      </c>
      <c r="C444" s="39">
        <v>3</v>
      </c>
      <c r="D444" s="39" t="str">
        <f>VLOOKUP(C444,sites!$B$3:$E$23,2,0)</f>
        <v>Coast_03</v>
      </c>
      <c r="E444" s="57">
        <f>VLOOKUP(C444,sites!$B$3:$E$23,3,0)</f>
        <v>18.565470999999999</v>
      </c>
      <c r="F444" s="57">
        <f>VLOOKUP(C444,sites!$B$3:$E$23,4,0)</f>
        <v>-72.582783000000006</v>
      </c>
      <c r="G444" s="60">
        <v>0</v>
      </c>
      <c r="H444" s="47">
        <v>42906</v>
      </c>
    </row>
    <row r="445" spans="2:8" x14ac:dyDescent="0.25">
      <c r="B445" s="14">
        <f t="shared" si="6"/>
        <v>444</v>
      </c>
      <c r="C445" s="39">
        <v>4</v>
      </c>
      <c r="D445" s="39" t="str">
        <f>VLOOKUP(C445,sites!$B$3:$E$23,2,0)</f>
        <v>Coast_04</v>
      </c>
      <c r="E445" s="57">
        <f>VLOOKUP(C445,sites!$B$3:$E$23,3,0)</f>
        <v>18.557523</v>
      </c>
      <c r="F445" s="57">
        <f>VLOOKUP(C445,sites!$B$3:$E$23,4,0)</f>
        <v>-72.612148000000005</v>
      </c>
      <c r="G445" s="60">
        <v>0</v>
      </c>
      <c r="H445" s="47">
        <v>42906</v>
      </c>
    </row>
    <row r="446" spans="2:8" x14ac:dyDescent="0.25">
      <c r="B446" s="14">
        <f t="shared" si="6"/>
        <v>445</v>
      </c>
      <c r="C446" s="39">
        <v>5</v>
      </c>
      <c r="D446" s="39" t="str">
        <f>VLOOKUP(C446,sites!$B$3:$E$23,2,0)</f>
        <v>Coast_05</v>
      </c>
      <c r="E446" s="57">
        <f>VLOOKUP(C446,sites!$B$3:$E$23,3,0)</f>
        <v>18.550286</v>
      </c>
      <c r="F446" s="57">
        <f>VLOOKUP(C446,sites!$B$3:$E$23,4,0)</f>
        <v>-72.627656999999999</v>
      </c>
      <c r="G446" s="60">
        <v>0</v>
      </c>
      <c r="H446" s="47">
        <v>42906</v>
      </c>
    </row>
    <row r="447" spans="2:8" x14ac:dyDescent="0.25">
      <c r="B447" s="14">
        <f t="shared" si="6"/>
        <v>446</v>
      </c>
      <c r="C447" s="39">
        <v>6</v>
      </c>
      <c r="D447" s="39" t="str">
        <f>VLOOKUP(C447,sites!$B$3:$E$23,2,0)</f>
        <v>Coast_06</v>
      </c>
      <c r="E447" s="57">
        <f>VLOOKUP(C447,sites!$B$3:$E$23,3,0)</f>
        <v>18.524695999999999</v>
      </c>
      <c r="F447" s="57">
        <f>VLOOKUP(C447,sites!$B$3:$E$23,4,0)</f>
        <v>-72.653233</v>
      </c>
      <c r="G447" s="60">
        <v>0</v>
      </c>
      <c r="H447" s="47">
        <v>42906</v>
      </c>
    </row>
    <row r="448" spans="2:8" x14ac:dyDescent="0.25">
      <c r="B448" s="14">
        <f t="shared" si="6"/>
        <v>447</v>
      </c>
      <c r="C448" s="39">
        <v>7</v>
      </c>
      <c r="D448" s="39" t="str">
        <f>VLOOKUP(C448,sites!$B$3:$E$23,2,0)</f>
        <v>Coast_07</v>
      </c>
      <c r="E448" s="57">
        <f>VLOOKUP(C448,sites!$B$3:$E$23,3,0)</f>
        <v>18.493656000000001</v>
      </c>
      <c r="F448" s="57">
        <f>VLOOKUP(C448,sites!$B$3:$E$23,4,0)</f>
        <v>-72.662737000000007</v>
      </c>
      <c r="G448" s="60">
        <v>0</v>
      </c>
      <c r="H448" s="47">
        <v>42906</v>
      </c>
    </row>
    <row r="449" spans="2:8" x14ac:dyDescent="0.25">
      <c r="B449" s="14">
        <f t="shared" si="6"/>
        <v>448</v>
      </c>
      <c r="C449" s="39">
        <v>8</v>
      </c>
      <c r="D449" s="39" t="str">
        <f>VLOOKUP(C449,sites!$B$3:$E$23,2,0)</f>
        <v>Coast_08</v>
      </c>
      <c r="E449" s="57">
        <f>VLOOKUP(C449,sites!$B$3:$E$23,3,0)</f>
        <v>18.466533999999999</v>
      </c>
      <c r="F449" s="57">
        <f>VLOOKUP(C449,sites!$B$3:$E$23,4,0)</f>
        <v>-72.673056000000003</v>
      </c>
      <c r="G449" s="60">
        <v>0</v>
      </c>
      <c r="H449" s="47">
        <v>42906</v>
      </c>
    </row>
    <row r="450" spans="2:8" x14ac:dyDescent="0.25">
      <c r="B450" s="14">
        <f t="shared" si="6"/>
        <v>449</v>
      </c>
      <c r="C450" s="39">
        <v>9</v>
      </c>
      <c r="D450" s="39" t="str">
        <f>VLOOKUP(C450,sites!$B$3:$E$23,2,0)</f>
        <v>Coast_09</v>
      </c>
      <c r="E450" s="57">
        <f>VLOOKUP(C450,sites!$B$3:$E$23,3,0)</f>
        <v>18.445995</v>
      </c>
      <c r="F450" s="57">
        <f>VLOOKUP(C450,sites!$B$3:$E$23,4,0)</f>
        <v>-72.688500000000005</v>
      </c>
      <c r="G450" s="60">
        <v>0</v>
      </c>
      <c r="H450" s="47">
        <v>42906</v>
      </c>
    </row>
    <row r="451" spans="2:8" x14ac:dyDescent="0.25">
      <c r="B451" s="14">
        <f t="shared" si="6"/>
        <v>450</v>
      </c>
      <c r="C451" s="39">
        <v>10</v>
      </c>
      <c r="D451" s="39" t="str">
        <f>VLOOKUP(C451,sites!$B$3:$E$23,2,0)</f>
        <v>Well_01_RueLavandiere</v>
      </c>
      <c r="E451" s="57">
        <f>VLOOKUP(C451,sites!$B$3:$E$23,3,0)</f>
        <v>18.511023999999999</v>
      </c>
      <c r="F451" s="57">
        <f>VLOOKUP(C451,sites!$B$3:$E$23,4,0)</f>
        <v>-72.636078999999995</v>
      </c>
      <c r="G451" s="62">
        <f>data!F$28</f>
        <v>14.965599999999998</v>
      </c>
      <c r="H451" s="47">
        <v>42906</v>
      </c>
    </row>
    <row r="452" spans="2:8" x14ac:dyDescent="0.25">
      <c r="B452" s="14">
        <f t="shared" ref="B452:B514" si="7">IF(C452="","",B451+1)</f>
        <v>451</v>
      </c>
      <c r="C452" s="39">
        <v>11</v>
      </c>
      <c r="D452" s="39" t="str">
        <f>VLOOKUP(C452,sites!$B$3:$E$23,2,0)</f>
        <v>Well_02_Beloc</v>
      </c>
      <c r="E452" s="57">
        <f>VLOOKUP(C452,sites!$B$3:$E$23,3,0)</f>
        <v>18.475923000000002</v>
      </c>
      <c r="F452" s="57">
        <f>VLOOKUP(C452,sites!$B$3:$E$23,4,0)</f>
        <v>-72.654161000000002</v>
      </c>
      <c r="G452" s="62">
        <f>data!I$28</f>
        <v>12.750599999999999</v>
      </c>
      <c r="H452" s="47">
        <v>42906</v>
      </c>
    </row>
    <row r="453" spans="2:8" x14ac:dyDescent="0.25">
      <c r="B453" s="14">
        <f t="shared" si="7"/>
        <v>452</v>
      </c>
      <c r="C453" s="39">
        <v>12</v>
      </c>
      <c r="D453" s="39" t="str">
        <f>VLOOKUP(C453,sites!$B$3:$E$23,2,0)</f>
        <v>Well_03_LaCule</v>
      </c>
      <c r="E453" s="57">
        <f>VLOOKUP(C453,sites!$B$3:$E$23,3,0)</f>
        <v>18.452857999999999</v>
      </c>
      <c r="F453" s="57">
        <f>VLOOKUP(C453,sites!$B$3:$E$23,4,0)</f>
        <v>-72.657596999999996</v>
      </c>
      <c r="G453" s="62">
        <f>data!L$28</f>
        <v>17.5474</v>
      </c>
      <c r="H453" s="47">
        <v>42906</v>
      </c>
    </row>
    <row r="454" spans="2:8" x14ac:dyDescent="0.25">
      <c r="B454" s="14">
        <f t="shared" si="7"/>
        <v>453</v>
      </c>
      <c r="C454" s="39">
        <v>13</v>
      </c>
      <c r="D454" s="39" t="str">
        <f>VLOOKUP(C454,sites!$B$3:$E$23,2,0)</f>
        <v>Well_04_CarrefourDefort</v>
      </c>
      <c r="E454" s="57">
        <f>VLOOKUP(C454,sites!$B$3:$E$23,3,0)</f>
        <v>18.458349999999999</v>
      </c>
      <c r="F454" s="57">
        <f>VLOOKUP(C454,sites!$B$3:$E$23,4,0)</f>
        <v>-72.628933000000004</v>
      </c>
      <c r="G454" s="62">
        <f>data!O$28</f>
        <v>37.460800000000006</v>
      </c>
      <c r="H454" s="47">
        <v>42906</v>
      </c>
    </row>
    <row r="455" spans="2:8" x14ac:dyDescent="0.25">
      <c r="B455" s="14">
        <f t="shared" si="7"/>
        <v>454</v>
      </c>
      <c r="C455" s="39">
        <v>14</v>
      </c>
      <c r="D455" s="39" t="str">
        <f>VLOOKUP(C455,sites!$B$3:$E$23,2,0)</f>
        <v>Well_05_CorailDeMer</v>
      </c>
      <c r="E455" s="57">
        <f>VLOOKUP(C455,sites!$B$3:$E$23,3,0)</f>
        <v>18.463249999999999</v>
      </c>
      <c r="F455" s="57">
        <f>VLOOKUP(C455,sites!$B$3:$E$23,4,0)</f>
        <v>-72.602549999999994</v>
      </c>
      <c r="G455" s="62">
        <f>data!R$28</f>
        <v>38.258200000000002</v>
      </c>
      <c r="H455" s="47">
        <v>42906</v>
      </c>
    </row>
    <row r="456" spans="2:8" x14ac:dyDescent="0.25">
      <c r="B456" s="14">
        <f t="shared" si="7"/>
        <v>455</v>
      </c>
      <c r="C456" s="39">
        <v>15</v>
      </c>
      <c r="D456" s="39" t="str">
        <f>VLOOKUP(C456,sites!$B$3:$E$23,2,0)</f>
        <v>Well_06_Morel</v>
      </c>
      <c r="E456" s="57">
        <f>VLOOKUP(C456,sites!$B$3:$E$23,3,0)</f>
        <v>18.482683000000002</v>
      </c>
      <c r="F456" s="57">
        <f>VLOOKUP(C456,sites!$B$3:$E$23,4,0)</f>
        <v>-72.63185</v>
      </c>
      <c r="G456" s="62">
        <f>data!U$28</f>
        <v>24.183599999999998</v>
      </c>
      <c r="H456" s="47">
        <v>42906</v>
      </c>
    </row>
    <row r="457" spans="2:8" x14ac:dyDescent="0.25">
      <c r="B457" s="14">
        <f t="shared" si="7"/>
        <v>456</v>
      </c>
      <c r="C457" s="39">
        <v>16</v>
      </c>
      <c r="D457" s="39" t="str">
        <f>VLOOKUP(C457,sites!$B$3:$E$23,2,0)</f>
        <v>Well_07_RteDarbonne</v>
      </c>
      <c r="E457" s="57">
        <f>VLOOKUP(C457,sites!$B$3:$E$23,3,0)</f>
        <v>18.501767000000001</v>
      </c>
      <c r="F457" s="57">
        <f>VLOOKUP(C457,sites!$B$3:$E$23,4,0)</f>
        <v>-72.610282999999995</v>
      </c>
      <c r="G457" s="62">
        <f>data!X$28</f>
        <v>24.2576</v>
      </c>
      <c r="H457" s="47">
        <v>42906</v>
      </c>
    </row>
    <row r="458" spans="2:8" x14ac:dyDescent="0.25">
      <c r="B458" s="14">
        <f t="shared" si="7"/>
        <v>457</v>
      </c>
      <c r="C458" s="39">
        <v>17</v>
      </c>
      <c r="D458" s="39" t="str">
        <f>VLOOKUP(C458,sites!$B$3:$E$23,2,0)</f>
        <v>Well_08_RteBelvald</v>
      </c>
      <c r="E458" s="57">
        <f>VLOOKUP(C458,sites!$B$3:$E$23,3,0)</f>
        <v>18.534600000000001</v>
      </c>
      <c r="F458" s="57">
        <f>VLOOKUP(C458,sites!$B$3:$E$23,4,0)</f>
        <v>-72.619299999999996</v>
      </c>
      <c r="G458" s="62">
        <f>data!AA$28</f>
        <v>12.566800000000001</v>
      </c>
      <c r="H458" s="47">
        <v>42906</v>
      </c>
    </row>
    <row r="459" spans="2:8" x14ac:dyDescent="0.25">
      <c r="B459" s="14">
        <f t="shared" si="7"/>
        <v>458</v>
      </c>
      <c r="C459" s="39">
        <v>18</v>
      </c>
      <c r="D459" s="39" t="str">
        <f>VLOOKUP(C459,sites!$B$3:$E$23,2,0)</f>
        <v>Well_09_RteDeBire</v>
      </c>
      <c r="E459" s="57">
        <f>VLOOKUP(C459,sites!$B$3:$E$23,3,0)</f>
        <v>18.545783</v>
      </c>
      <c r="F459" s="57">
        <f>VLOOKUP(C459,sites!$B$3:$E$23,4,0)</f>
        <v>-72.583816999999996</v>
      </c>
      <c r="G459" s="62">
        <f>data!AD$28</f>
        <v>3.9432000000000009</v>
      </c>
      <c r="H459" s="47">
        <v>42906</v>
      </c>
    </row>
    <row r="460" spans="2:8" x14ac:dyDescent="0.25">
      <c r="B460" s="14">
        <f t="shared" si="7"/>
        <v>459</v>
      </c>
      <c r="C460" s="39">
        <v>19</v>
      </c>
      <c r="D460" s="39" t="str">
        <f>VLOOKUP(C460,sites!$B$3:$E$23,2,0)</f>
        <v>Well_10_Douane</v>
      </c>
      <c r="E460" s="57">
        <f>VLOOKUP(C460,sites!$B$3:$E$23,3,0)</f>
        <v>18.52955</v>
      </c>
      <c r="F460" s="57">
        <f>VLOOKUP(C460,sites!$B$3:$E$23,4,0)</f>
        <v>-72.571449999999999</v>
      </c>
      <c r="G460" s="62">
        <f>data!AG$28</f>
        <v>40.889200000000002</v>
      </c>
      <c r="H460" s="47">
        <v>42906</v>
      </c>
    </row>
    <row r="461" spans="2:8" x14ac:dyDescent="0.25">
      <c r="B461" s="14">
        <f t="shared" si="7"/>
        <v>460</v>
      </c>
      <c r="C461" s="39">
        <v>20</v>
      </c>
      <c r="D461" s="39" t="str">
        <f>VLOOKUP(C461,sites!$B$3:$E$23,2,0)</f>
        <v>Well_11_Sigueneau</v>
      </c>
      <c r="E461" s="57">
        <f>VLOOKUP(C461,sites!$B$3:$E$23,3,0)</f>
        <v>18.519200000000001</v>
      </c>
      <c r="F461" s="57">
        <f>VLOOKUP(C461,sites!$B$3:$E$23,4,0)</f>
        <v>-72.590716999999998</v>
      </c>
      <c r="G461" s="62">
        <f>data!AJ$28</f>
        <v>18.9268</v>
      </c>
      <c r="H461" s="47">
        <v>42906</v>
      </c>
    </row>
    <row r="462" spans="2:8" x14ac:dyDescent="0.25">
      <c r="B462" s="14">
        <f t="shared" si="7"/>
        <v>461</v>
      </c>
      <c r="C462" s="39">
        <v>1</v>
      </c>
      <c r="D462" s="39" t="str">
        <f>VLOOKUP(C462,sites!$B$3:$E$23,2,0)</f>
        <v>Coast_01</v>
      </c>
      <c r="E462" s="57">
        <f>VLOOKUP(C462,sites!$B$3:$E$23,3,0)</f>
        <v>18.551702800000001</v>
      </c>
      <c r="F462" s="57">
        <f>VLOOKUP(C462,sites!$B$3:$E$23,4,0)</f>
        <v>-72.546805599999999</v>
      </c>
      <c r="G462" s="60">
        <v>0</v>
      </c>
      <c r="H462" s="47">
        <v>42913</v>
      </c>
    </row>
    <row r="463" spans="2:8" x14ac:dyDescent="0.25">
      <c r="B463" s="14">
        <f t="shared" si="7"/>
        <v>462</v>
      </c>
      <c r="C463" s="39">
        <v>2</v>
      </c>
      <c r="D463" s="39" t="str">
        <f>VLOOKUP(C463,sites!$B$3:$E$23,2,0)</f>
        <v>Coast_02</v>
      </c>
      <c r="E463" s="57">
        <f>VLOOKUP(C463,sites!$B$3:$E$23,3,0)</f>
        <v>18.566099999999999</v>
      </c>
      <c r="F463" s="57">
        <f>VLOOKUP(C463,sites!$B$3:$E$23,4,0)</f>
        <v>-72.564863000000003</v>
      </c>
      <c r="G463" s="60">
        <v>0</v>
      </c>
      <c r="H463" s="47">
        <v>42913</v>
      </c>
    </row>
    <row r="464" spans="2:8" x14ac:dyDescent="0.25">
      <c r="B464" s="14">
        <f t="shared" si="7"/>
        <v>463</v>
      </c>
      <c r="C464" s="39">
        <v>3</v>
      </c>
      <c r="D464" s="39" t="str">
        <f>VLOOKUP(C464,sites!$B$3:$E$23,2,0)</f>
        <v>Coast_03</v>
      </c>
      <c r="E464" s="57">
        <f>VLOOKUP(C464,sites!$B$3:$E$23,3,0)</f>
        <v>18.565470999999999</v>
      </c>
      <c r="F464" s="57">
        <f>VLOOKUP(C464,sites!$B$3:$E$23,4,0)</f>
        <v>-72.582783000000006</v>
      </c>
      <c r="G464" s="60">
        <v>0</v>
      </c>
      <c r="H464" s="47">
        <v>42913</v>
      </c>
    </row>
    <row r="465" spans="2:8" x14ac:dyDescent="0.25">
      <c r="B465" s="14">
        <f t="shared" si="7"/>
        <v>464</v>
      </c>
      <c r="C465" s="39">
        <v>4</v>
      </c>
      <c r="D465" s="39" t="str">
        <f>VLOOKUP(C465,sites!$B$3:$E$23,2,0)</f>
        <v>Coast_04</v>
      </c>
      <c r="E465" s="57">
        <f>VLOOKUP(C465,sites!$B$3:$E$23,3,0)</f>
        <v>18.557523</v>
      </c>
      <c r="F465" s="57">
        <f>VLOOKUP(C465,sites!$B$3:$E$23,4,0)</f>
        <v>-72.612148000000005</v>
      </c>
      <c r="G465" s="60">
        <v>0</v>
      </c>
      <c r="H465" s="47">
        <v>42913</v>
      </c>
    </row>
    <row r="466" spans="2:8" x14ac:dyDescent="0.25">
      <c r="B466" s="14">
        <f t="shared" si="7"/>
        <v>465</v>
      </c>
      <c r="C466" s="39">
        <v>5</v>
      </c>
      <c r="D466" s="39" t="str">
        <f>VLOOKUP(C466,sites!$B$3:$E$23,2,0)</f>
        <v>Coast_05</v>
      </c>
      <c r="E466" s="57">
        <f>VLOOKUP(C466,sites!$B$3:$E$23,3,0)</f>
        <v>18.550286</v>
      </c>
      <c r="F466" s="57">
        <f>VLOOKUP(C466,sites!$B$3:$E$23,4,0)</f>
        <v>-72.627656999999999</v>
      </c>
      <c r="G466" s="60">
        <v>0</v>
      </c>
      <c r="H466" s="47">
        <v>42913</v>
      </c>
    </row>
    <row r="467" spans="2:8" x14ac:dyDescent="0.25">
      <c r="B467" s="14">
        <f t="shared" si="7"/>
        <v>466</v>
      </c>
      <c r="C467" s="39">
        <v>6</v>
      </c>
      <c r="D467" s="39" t="str">
        <f>VLOOKUP(C467,sites!$B$3:$E$23,2,0)</f>
        <v>Coast_06</v>
      </c>
      <c r="E467" s="57">
        <f>VLOOKUP(C467,sites!$B$3:$E$23,3,0)</f>
        <v>18.524695999999999</v>
      </c>
      <c r="F467" s="57">
        <f>VLOOKUP(C467,sites!$B$3:$E$23,4,0)</f>
        <v>-72.653233</v>
      </c>
      <c r="G467" s="60">
        <v>0</v>
      </c>
      <c r="H467" s="47">
        <v>42913</v>
      </c>
    </row>
    <row r="468" spans="2:8" x14ac:dyDescent="0.25">
      <c r="B468" s="14">
        <f t="shared" si="7"/>
        <v>467</v>
      </c>
      <c r="C468" s="39">
        <v>7</v>
      </c>
      <c r="D468" s="39" t="str">
        <f>VLOOKUP(C468,sites!$B$3:$E$23,2,0)</f>
        <v>Coast_07</v>
      </c>
      <c r="E468" s="57">
        <f>VLOOKUP(C468,sites!$B$3:$E$23,3,0)</f>
        <v>18.493656000000001</v>
      </c>
      <c r="F468" s="57">
        <f>VLOOKUP(C468,sites!$B$3:$E$23,4,0)</f>
        <v>-72.662737000000007</v>
      </c>
      <c r="G468" s="60">
        <v>0</v>
      </c>
      <c r="H468" s="47">
        <v>42913</v>
      </c>
    </row>
    <row r="469" spans="2:8" x14ac:dyDescent="0.25">
      <c r="B469" s="14">
        <f t="shared" si="7"/>
        <v>468</v>
      </c>
      <c r="C469" s="39">
        <v>8</v>
      </c>
      <c r="D469" s="39" t="str">
        <f>VLOOKUP(C469,sites!$B$3:$E$23,2,0)</f>
        <v>Coast_08</v>
      </c>
      <c r="E469" s="57">
        <f>VLOOKUP(C469,sites!$B$3:$E$23,3,0)</f>
        <v>18.466533999999999</v>
      </c>
      <c r="F469" s="57">
        <f>VLOOKUP(C469,sites!$B$3:$E$23,4,0)</f>
        <v>-72.673056000000003</v>
      </c>
      <c r="G469" s="60">
        <v>0</v>
      </c>
      <c r="H469" s="47">
        <v>42913</v>
      </c>
    </row>
    <row r="470" spans="2:8" x14ac:dyDescent="0.25">
      <c r="B470" s="14">
        <f t="shared" si="7"/>
        <v>469</v>
      </c>
      <c r="C470" s="39">
        <v>9</v>
      </c>
      <c r="D470" s="39" t="str">
        <f>VLOOKUP(C470,sites!$B$3:$E$23,2,0)</f>
        <v>Coast_09</v>
      </c>
      <c r="E470" s="57">
        <f>VLOOKUP(C470,sites!$B$3:$E$23,3,0)</f>
        <v>18.445995</v>
      </c>
      <c r="F470" s="57">
        <f>VLOOKUP(C470,sites!$B$3:$E$23,4,0)</f>
        <v>-72.688500000000005</v>
      </c>
      <c r="G470" s="60">
        <v>0</v>
      </c>
      <c r="H470" s="47">
        <v>42913</v>
      </c>
    </row>
    <row r="471" spans="2:8" x14ac:dyDescent="0.25">
      <c r="B471" s="14">
        <f t="shared" si="7"/>
        <v>470</v>
      </c>
      <c r="C471" s="39">
        <v>10</v>
      </c>
      <c r="D471" s="39" t="str">
        <f>VLOOKUP(C471,sites!$B$3:$E$23,2,0)</f>
        <v>Well_01_RueLavandiere</v>
      </c>
      <c r="E471" s="57">
        <f>VLOOKUP(C471,sites!$B$3:$E$23,3,0)</f>
        <v>18.511023999999999</v>
      </c>
      <c r="F471" s="57">
        <f>VLOOKUP(C471,sites!$B$3:$E$23,4,0)</f>
        <v>-72.636078999999995</v>
      </c>
      <c r="G471" s="62">
        <f>data!F$29</f>
        <v>15.041799999999999</v>
      </c>
      <c r="H471" s="47">
        <v>42913</v>
      </c>
    </row>
    <row r="472" spans="2:8" x14ac:dyDescent="0.25">
      <c r="B472" s="14">
        <f t="shared" si="7"/>
        <v>471</v>
      </c>
      <c r="C472" s="39">
        <v>11</v>
      </c>
      <c r="D472" s="39" t="str">
        <f>VLOOKUP(C472,sites!$B$3:$E$23,2,0)</f>
        <v>Well_02_Beloc</v>
      </c>
      <c r="E472" s="57">
        <f>VLOOKUP(C472,sites!$B$3:$E$23,3,0)</f>
        <v>18.475923000000002</v>
      </c>
      <c r="F472" s="57">
        <f>VLOOKUP(C472,sites!$B$3:$E$23,4,0)</f>
        <v>-72.654161000000002</v>
      </c>
      <c r="G472" s="62">
        <f>data!I$29</f>
        <v>12.6236</v>
      </c>
      <c r="H472" s="47">
        <v>42913</v>
      </c>
    </row>
    <row r="473" spans="2:8" x14ac:dyDescent="0.25">
      <c r="B473" s="14">
        <f t="shared" si="7"/>
        <v>472</v>
      </c>
      <c r="C473" s="39">
        <v>12</v>
      </c>
      <c r="D473" s="39" t="str">
        <f>VLOOKUP(C473,sites!$B$3:$E$23,2,0)</f>
        <v>Well_03_LaCule</v>
      </c>
      <c r="E473" s="57">
        <f>VLOOKUP(C473,sites!$B$3:$E$23,3,0)</f>
        <v>18.452857999999999</v>
      </c>
      <c r="F473" s="57">
        <f>VLOOKUP(C473,sites!$B$3:$E$23,4,0)</f>
        <v>-72.657596999999996</v>
      </c>
      <c r="G473" s="62">
        <f>data!L$29</f>
        <v>17.344200000000001</v>
      </c>
      <c r="H473" s="47">
        <v>42913</v>
      </c>
    </row>
    <row r="474" spans="2:8" x14ac:dyDescent="0.25">
      <c r="B474" s="14">
        <f t="shared" si="7"/>
        <v>473</v>
      </c>
      <c r="C474" s="39">
        <v>13</v>
      </c>
      <c r="D474" s="39" t="str">
        <f>VLOOKUP(C474,sites!$B$3:$E$23,2,0)</f>
        <v>Well_04_CarrefourDefort</v>
      </c>
      <c r="E474" s="57">
        <f>VLOOKUP(C474,sites!$B$3:$E$23,3,0)</f>
        <v>18.458349999999999</v>
      </c>
      <c r="F474" s="57">
        <f>VLOOKUP(C474,sites!$B$3:$E$23,4,0)</f>
        <v>-72.628933000000004</v>
      </c>
      <c r="G474" s="62">
        <f>data!O$29</f>
        <v>37.359200000000001</v>
      </c>
      <c r="H474" s="47">
        <v>42913</v>
      </c>
    </row>
    <row r="475" spans="2:8" x14ac:dyDescent="0.25">
      <c r="B475" s="14">
        <f t="shared" si="7"/>
        <v>474</v>
      </c>
      <c r="C475" s="39">
        <v>14</v>
      </c>
      <c r="D475" s="39" t="str">
        <f>VLOOKUP(C475,sites!$B$3:$E$23,2,0)</f>
        <v>Well_05_CorailDeMer</v>
      </c>
      <c r="E475" s="57">
        <f>VLOOKUP(C475,sites!$B$3:$E$23,3,0)</f>
        <v>18.463249999999999</v>
      </c>
      <c r="F475" s="57">
        <f>VLOOKUP(C475,sites!$B$3:$E$23,4,0)</f>
        <v>-72.602549999999994</v>
      </c>
      <c r="G475" s="62">
        <f>data!R$29</f>
        <v>38.258200000000002</v>
      </c>
      <c r="H475" s="47">
        <v>42913</v>
      </c>
    </row>
    <row r="476" spans="2:8" x14ac:dyDescent="0.25">
      <c r="B476" s="14">
        <f t="shared" si="7"/>
        <v>475</v>
      </c>
      <c r="C476" s="39">
        <v>15</v>
      </c>
      <c r="D476" s="39" t="str">
        <f>VLOOKUP(C476,sites!$B$3:$E$23,2,0)</f>
        <v>Well_06_Morel</v>
      </c>
      <c r="E476" s="57">
        <f>VLOOKUP(C476,sites!$B$3:$E$23,3,0)</f>
        <v>18.482683000000002</v>
      </c>
      <c r="F476" s="57">
        <f>VLOOKUP(C476,sites!$B$3:$E$23,4,0)</f>
        <v>-72.63185</v>
      </c>
      <c r="G476" s="62">
        <f>data!U$29</f>
        <v>24.158200000000001</v>
      </c>
      <c r="H476" s="47">
        <v>42913</v>
      </c>
    </row>
    <row r="477" spans="2:8" x14ac:dyDescent="0.25">
      <c r="B477" s="14">
        <f t="shared" si="7"/>
        <v>476</v>
      </c>
      <c r="C477" s="39">
        <v>16</v>
      </c>
      <c r="D477" s="39" t="str">
        <f>VLOOKUP(C477,sites!$B$3:$E$23,2,0)</f>
        <v>Well_07_RteDarbonne</v>
      </c>
      <c r="E477" s="57">
        <f>VLOOKUP(C477,sites!$B$3:$E$23,3,0)</f>
        <v>18.501767000000001</v>
      </c>
      <c r="F477" s="57">
        <f>VLOOKUP(C477,sites!$B$3:$E$23,4,0)</f>
        <v>-72.610282999999995</v>
      </c>
      <c r="G477" s="62">
        <f>data!X$29</f>
        <v>24.1814</v>
      </c>
      <c r="H477" s="47">
        <v>42913</v>
      </c>
    </row>
    <row r="478" spans="2:8" x14ac:dyDescent="0.25">
      <c r="B478" s="14">
        <f t="shared" si="7"/>
        <v>477</v>
      </c>
      <c r="C478" s="39">
        <v>17</v>
      </c>
      <c r="D478" s="39" t="str">
        <f>VLOOKUP(C478,sites!$B$3:$E$23,2,0)</f>
        <v>Well_08_RteBelvald</v>
      </c>
      <c r="E478" s="57">
        <f>VLOOKUP(C478,sites!$B$3:$E$23,3,0)</f>
        <v>18.534600000000001</v>
      </c>
      <c r="F478" s="57">
        <f>VLOOKUP(C478,sites!$B$3:$E$23,4,0)</f>
        <v>-72.619299999999996</v>
      </c>
      <c r="G478" s="62">
        <f>data!AA$29</f>
        <v>12.566800000000001</v>
      </c>
      <c r="H478" s="47">
        <v>42913</v>
      </c>
    </row>
    <row r="479" spans="2:8" x14ac:dyDescent="0.25">
      <c r="B479" s="14">
        <f t="shared" si="7"/>
        <v>478</v>
      </c>
      <c r="C479" s="39">
        <v>18</v>
      </c>
      <c r="D479" s="39" t="str">
        <f>VLOOKUP(C479,sites!$B$3:$E$23,2,0)</f>
        <v>Well_09_RteDeBire</v>
      </c>
      <c r="E479" s="57">
        <f>VLOOKUP(C479,sites!$B$3:$E$23,3,0)</f>
        <v>18.545783</v>
      </c>
      <c r="F479" s="57">
        <f>VLOOKUP(C479,sites!$B$3:$E$23,4,0)</f>
        <v>-72.583816999999996</v>
      </c>
      <c r="G479" s="62">
        <f>data!AD$29</f>
        <v>3.9432000000000009</v>
      </c>
      <c r="H479" s="47">
        <v>42913</v>
      </c>
    </row>
    <row r="480" spans="2:8" x14ac:dyDescent="0.25">
      <c r="B480" s="14">
        <f t="shared" si="7"/>
        <v>479</v>
      </c>
      <c r="C480" s="39">
        <v>19</v>
      </c>
      <c r="D480" s="39" t="str">
        <f>VLOOKUP(C480,sites!$B$3:$E$23,2,0)</f>
        <v>Well_10_Douane</v>
      </c>
      <c r="E480" s="57">
        <f>VLOOKUP(C480,sites!$B$3:$E$23,3,0)</f>
        <v>18.52955</v>
      </c>
      <c r="F480" s="57">
        <f>VLOOKUP(C480,sites!$B$3:$E$23,4,0)</f>
        <v>-72.571449999999999</v>
      </c>
      <c r="G480" s="62">
        <f>data!AG$29</f>
        <v>40.813000000000002</v>
      </c>
      <c r="H480" s="47">
        <v>42913</v>
      </c>
    </row>
    <row r="481" spans="2:8" x14ac:dyDescent="0.25">
      <c r="B481" s="14">
        <f t="shared" si="7"/>
        <v>480</v>
      </c>
      <c r="C481" s="39">
        <v>20</v>
      </c>
      <c r="D481" s="39" t="str">
        <f>VLOOKUP(C481,sites!$B$3:$E$23,2,0)</f>
        <v>Well_11_Sigueneau</v>
      </c>
      <c r="E481" s="57">
        <f>VLOOKUP(C481,sites!$B$3:$E$23,3,0)</f>
        <v>18.519200000000001</v>
      </c>
      <c r="F481" s="57">
        <f>VLOOKUP(C481,sites!$B$3:$E$23,4,0)</f>
        <v>-72.590716999999998</v>
      </c>
      <c r="G481" s="62">
        <f>data!AJ$29</f>
        <v>18.9268</v>
      </c>
      <c r="H481" s="47">
        <v>42913</v>
      </c>
    </row>
    <row r="482" spans="2:8" x14ac:dyDescent="0.25">
      <c r="B482" s="14">
        <f t="shared" si="7"/>
        <v>481</v>
      </c>
      <c r="C482" s="39">
        <v>1</v>
      </c>
      <c r="D482" s="39" t="str">
        <f>VLOOKUP(C482,sites!$B$3:$E$23,2,0)</f>
        <v>Coast_01</v>
      </c>
      <c r="E482" s="57">
        <f>VLOOKUP(C482,sites!$B$3:$E$23,3,0)</f>
        <v>18.551702800000001</v>
      </c>
      <c r="F482" s="57">
        <f>VLOOKUP(C482,sites!$B$3:$E$23,4,0)</f>
        <v>-72.546805599999999</v>
      </c>
      <c r="G482" s="60">
        <v>0</v>
      </c>
      <c r="H482" s="47">
        <v>42920</v>
      </c>
    </row>
    <row r="483" spans="2:8" x14ac:dyDescent="0.25">
      <c r="B483" s="14">
        <f t="shared" si="7"/>
        <v>482</v>
      </c>
      <c r="C483" s="39">
        <v>2</v>
      </c>
      <c r="D483" s="39" t="str">
        <f>VLOOKUP(C483,sites!$B$3:$E$23,2,0)</f>
        <v>Coast_02</v>
      </c>
      <c r="E483" s="57">
        <f>VLOOKUP(C483,sites!$B$3:$E$23,3,0)</f>
        <v>18.566099999999999</v>
      </c>
      <c r="F483" s="57">
        <f>VLOOKUP(C483,sites!$B$3:$E$23,4,0)</f>
        <v>-72.564863000000003</v>
      </c>
      <c r="G483" s="60">
        <v>0</v>
      </c>
      <c r="H483" s="47">
        <v>42920</v>
      </c>
    </row>
    <row r="484" spans="2:8" x14ac:dyDescent="0.25">
      <c r="B484" s="14">
        <f t="shared" si="7"/>
        <v>483</v>
      </c>
      <c r="C484" s="39">
        <v>3</v>
      </c>
      <c r="D484" s="39" t="str">
        <f>VLOOKUP(C484,sites!$B$3:$E$23,2,0)</f>
        <v>Coast_03</v>
      </c>
      <c r="E484" s="57">
        <f>VLOOKUP(C484,sites!$B$3:$E$23,3,0)</f>
        <v>18.565470999999999</v>
      </c>
      <c r="F484" s="57">
        <f>VLOOKUP(C484,sites!$B$3:$E$23,4,0)</f>
        <v>-72.582783000000006</v>
      </c>
      <c r="G484" s="60">
        <v>0</v>
      </c>
      <c r="H484" s="47">
        <v>42920</v>
      </c>
    </row>
    <row r="485" spans="2:8" x14ac:dyDescent="0.25">
      <c r="B485" s="14">
        <f t="shared" si="7"/>
        <v>484</v>
      </c>
      <c r="C485" s="39">
        <v>4</v>
      </c>
      <c r="D485" s="39" t="str">
        <f>VLOOKUP(C485,sites!$B$3:$E$23,2,0)</f>
        <v>Coast_04</v>
      </c>
      <c r="E485" s="57">
        <f>VLOOKUP(C485,sites!$B$3:$E$23,3,0)</f>
        <v>18.557523</v>
      </c>
      <c r="F485" s="57">
        <f>VLOOKUP(C485,sites!$B$3:$E$23,4,0)</f>
        <v>-72.612148000000005</v>
      </c>
      <c r="G485" s="60">
        <v>0</v>
      </c>
      <c r="H485" s="47">
        <v>42920</v>
      </c>
    </row>
    <row r="486" spans="2:8" x14ac:dyDescent="0.25">
      <c r="B486" s="14">
        <f t="shared" si="7"/>
        <v>485</v>
      </c>
      <c r="C486" s="39">
        <v>5</v>
      </c>
      <c r="D486" s="39" t="str">
        <f>VLOOKUP(C486,sites!$B$3:$E$23,2,0)</f>
        <v>Coast_05</v>
      </c>
      <c r="E486" s="57">
        <f>VLOOKUP(C486,sites!$B$3:$E$23,3,0)</f>
        <v>18.550286</v>
      </c>
      <c r="F486" s="57">
        <f>VLOOKUP(C486,sites!$B$3:$E$23,4,0)</f>
        <v>-72.627656999999999</v>
      </c>
      <c r="G486" s="60">
        <v>0</v>
      </c>
      <c r="H486" s="47">
        <v>42920</v>
      </c>
    </row>
    <row r="487" spans="2:8" x14ac:dyDescent="0.25">
      <c r="B487" s="14">
        <f t="shared" si="7"/>
        <v>486</v>
      </c>
      <c r="C487" s="39">
        <v>6</v>
      </c>
      <c r="D487" s="39" t="str">
        <f>VLOOKUP(C487,sites!$B$3:$E$23,2,0)</f>
        <v>Coast_06</v>
      </c>
      <c r="E487" s="57">
        <f>VLOOKUP(C487,sites!$B$3:$E$23,3,0)</f>
        <v>18.524695999999999</v>
      </c>
      <c r="F487" s="57">
        <f>VLOOKUP(C487,sites!$B$3:$E$23,4,0)</f>
        <v>-72.653233</v>
      </c>
      <c r="G487" s="60">
        <v>0</v>
      </c>
      <c r="H487" s="47">
        <v>42920</v>
      </c>
    </row>
    <row r="488" spans="2:8" x14ac:dyDescent="0.25">
      <c r="B488" s="14">
        <f t="shared" si="7"/>
        <v>487</v>
      </c>
      <c r="C488" s="39">
        <v>7</v>
      </c>
      <c r="D488" s="39" t="str">
        <f>VLOOKUP(C488,sites!$B$3:$E$23,2,0)</f>
        <v>Coast_07</v>
      </c>
      <c r="E488" s="57">
        <f>VLOOKUP(C488,sites!$B$3:$E$23,3,0)</f>
        <v>18.493656000000001</v>
      </c>
      <c r="F488" s="57">
        <f>VLOOKUP(C488,sites!$B$3:$E$23,4,0)</f>
        <v>-72.662737000000007</v>
      </c>
      <c r="G488" s="60">
        <v>0</v>
      </c>
      <c r="H488" s="47">
        <v>42920</v>
      </c>
    </row>
    <row r="489" spans="2:8" x14ac:dyDescent="0.25">
      <c r="B489" s="14">
        <f t="shared" si="7"/>
        <v>488</v>
      </c>
      <c r="C489" s="39">
        <v>8</v>
      </c>
      <c r="D489" s="39" t="str">
        <f>VLOOKUP(C489,sites!$B$3:$E$23,2,0)</f>
        <v>Coast_08</v>
      </c>
      <c r="E489" s="57">
        <f>VLOOKUP(C489,sites!$B$3:$E$23,3,0)</f>
        <v>18.466533999999999</v>
      </c>
      <c r="F489" s="57">
        <f>VLOOKUP(C489,sites!$B$3:$E$23,4,0)</f>
        <v>-72.673056000000003</v>
      </c>
      <c r="G489" s="60">
        <v>0</v>
      </c>
      <c r="H489" s="47">
        <v>42920</v>
      </c>
    </row>
    <row r="490" spans="2:8" x14ac:dyDescent="0.25">
      <c r="B490" s="14">
        <f t="shared" si="7"/>
        <v>489</v>
      </c>
      <c r="C490" s="39">
        <v>9</v>
      </c>
      <c r="D490" s="39" t="str">
        <f>VLOOKUP(C490,sites!$B$3:$E$23,2,0)</f>
        <v>Coast_09</v>
      </c>
      <c r="E490" s="57">
        <f>VLOOKUP(C490,sites!$B$3:$E$23,3,0)</f>
        <v>18.445995</v>
      </c>
      <c r="F490" s="57">
        <f>VLOOKUP(C490,sites!$B$3:$E$23,4,0)</f>
        <v>-72.688500000000005</v>
      </c>
      <c r="G490" s="60">
        <v>0</v>
      </c>
      <c r="H490" s="47">
        <v>42920</v>
      </c>
    </row>
    <row r="491" spans="2:8" x14ac:dyDescent="0.25">
      <c r="B491" s="14">
        <f t="shared" si="7"/>
        <v>490</v>
      </c>
      <c r="C491" s="39">
        <v>10</v>
      </c>
      <c r="D491" s="39" t="str">
        <f>VLOOKUP(C491,sites!$B$3:$E$23,2,0)</f>
        <v>Well_01_RueLavandiere</v>
      </c>
      <c r="E491" s="57">
        <f>VLOOKUP(C491,sites!$B$3:$E$23,3,0)</f>
        <v>18.511023999999999</v>
      </c>
      <c r="F491" s="57">
        <f>VLOOKUP(C491,sites!$B$3:$E$23,4,0)</f>
        <v>-72.636078999999995</v>
      </c>
      <c r="G491" s="62">
        <f>data!F$30</f>
        <v>15.1434</v>
      </c>
      <c r="H491" s="47">
        <v>42920</v>
      </c>
    </row>
    <row r="492" spans="2:8" x14ac:dyDescent="0.25">
      <c r="B492" s="14">
        <f t="shared" si="7"/>
        <v>491</v>
      </c>
      <c r="C492" s="39">
        <v>11</v>
      </c>
      <c r="D492" s="39" t="str">
        <f>VLOOKUP(C492,sites!$B$3:$E$23,2,0)</f>
        <v>Well_02_Beloc</v>
      </c>
      <c r="E492" s="57">
        <f>VLOOKUP(C492,sites!$B$3:$E$23,3,0)</f>
        <v>18.475923000000002</v>
      </c>
      <c r="F492" s="57">
        <f>VLOOKUP(C492,sites!$B$3:$E$23,4,0)</f>
        <v>-72.654161000000002</v>
      </c>
      <c r="G492" s="62">
        <f>data!I$30</f>
        <v>12.877599999999999</v>
      </c>
      <c r="H492" s="47">
        <v>42920</v>
      </c>
    </row>
    <row r="493" spans="2:8" x14ac:dyDescent="0.25">
      <c r="B493" s="14">
        <f t="shared" si="7"/>
        <v>492</v>
      </c>
      <c r="C493" s="39">
        <v>12</v>
      </c>
      <c r="D493" s="39" t="str">
        <f>VLOOKUP(C493,sites!$B$3:$E$23,2,0)</f>
        <v>Well_03_LaCule</v>
      </c>
      <c r="E493" s="57">
        <f>VLOOKUP(C493,sites!$B$3:$E$23,3,0)</f>
        <v>18.452857999999999</v>
      </c>
      <c r="F493" s="57">
        <f>VLOOKUP(C493,sites!$B$3:$E$23,4,0)</f>
        <v>-72.657596999999996</v>
      </c>
      <c r="G493" s="62">
        <f>data!L$30</f>
        <v>17.445799999999998</v>
      </c>
      <c r="H493" s="47">
        <v>42920</v>
      </c>
    </row>
    <row r="494" spans="2:8" x14ac:dyDescent="0.25">
      <c r="B494" s="14">
        <f t="shared" si="7"/>
        <v>493</v>
      </c>
      <c r="C494" s="39">
        <v>13</v>
      </c>
      <c r="D494" s="39" t="str">
        <f>VLOOKUP(C494,sites!$B$3:$E$23,2,0)</f>
        <v>Well_04_CarrefourDefort</v>
      </c>
      <c r="E494" s="57">
        <f>VLOOKUP(C494,sites!$B$3:$E$23,3,0)</f>
        <v>18.458349999999999</v>
      </c>
      <c r="F494" s="57">
        <f>VLOOKUP(C494,sites!$B$3:$E$23,4,0)</f>
        <v>-72.628933000000004</v>
      </c>
      <c r="G494" s="62">
        <f>data!O$30</f>
        <v>37.333800000000004</v>
      </c>
      <c r="H494" s="47">
        <v>42920</v>
      </c>
    </row>
    <row r="495" spans="2:8" x14ac:dyDescent="0.25">
      <c r="B495" s="14">
        <f t="shared" si="7"/>
        <v>494</v>
      </c>
      <c r="C495" s="39">
        <v>14</v>
      </c>
      <c r="D495" s="39" t="str">
        <f>VLOOKUP(C495,sites!$B$3:$E$23,2,0)</f>
        <v>Well_05_CorailDeMer</v>
      </c>
      <c r="E495" s="57">
        <f>VLOOKUP(C495,sites!$B$3:$E$23,3,0)</f>
        <v>18.463249999999999</v>
      </c>
      <c r="F495" s="57">
        <f>VLOOKUP(C495,sites!$B$3:$E$23,4,0)</f>
        <v>-72.602549999999994</v>
      </c>
      <c r="G495" s="62">
        <f>data!R$30</f>
        <v>38.258200000000002</v>
      </c>
      <c r="H495" s="47">
        <v>42920</v>
      </c>
    </row>
    <row r="496" spans="2:8" x14ac:dyDescent="0.25">
      <c r="B496" s="14">
        <f t="shared" si="7"/>
        <v>495</v>
      </c>
      <c r="C496" s="39">
        <v>15</v>
      </c>
      <c r="D496" s="39" t="str">
        <f>VLOOKUP(C496,sites!$B$3:$E$23,2,0)</f>
        <v>Well_06_Morel</v>
      </c>
      <c r="E496" s="57">
        <f>VLOOKUP(C496,sites!$B$3:$E$23,3,0)</f>
        <v>18.482683000000002</v>
      </c>
      <c r="F496" s="57">
        <f>VLOOKUP(C496,sites!$B$3:$E$23,4,0)</f>
        <v>-72.63185</v>
      </c>
      <c r="G496" s="62">
        <f>data!U$30</f>
        <v>24.310600000000001</v>
      </c>
      <c r="H496" s="47">
        <v>42920</v>
      </c>
    </row>
    <row r="497" spans="2:8" x14ac:dyDescent="0.25">
      <c r="B497" s="14">
        <f t="shared" si="7"/>
        <v>496</v>
      </c>
      <c r="C497" s="39">
        <v>16</v>
      </c>
      <c r="D497" s="39" t="str">
        <f>VLOOKUP(C497,sites!$B$3:$E$23,2,0)</f>
        <v>Well_07_RteDarbonne</v>
      </c>
      <c r="E497" s="57">
        <f>VLOOKUP(C497,sites!$B$3:$E$23,3,0)</f>
        <v>18.501767000000001</v>
      </c>
      <c r="F497" s="57">
        <f>VLOOKUP(C497,sites!$B$3:$E$23,4,0)</f>
        <v>-72.610282999999995</v>
      </c>
      <c r="G497" s="62">
        <f>data!X$30</f>
        <v>24.130600000000001</v>
      </c>
      <c r="H497" s="47">
        <v>42920</v>
      </c>
    </row>
    <row r="498" spans="2:8" x14ac:dyDescent="0.25">
      <c r="B498" s="14">
        <f t="shared" si="7"/>
        <v>497</v>
      </c>
      <c r="C498" s="39">
        <v>17</v>
      </c>
      <c r="D498" s="39" t="str">
        <f>VLOOKUP(C498,sites!$B$3:$E$23,2,0)</f>
        <v>Well_08_RteBelvald</v>
      </c>
      <c r="E498" s="57">
        <f>VLOOKUP(C498,sites!$B$3:$E$23,3,0)</f>
        <v>18.534600000000001</v>
      </c>
      <c r="F498" s="57">
        <f>VLOOKUP(C498,sites!$B$3:$E$23,4,0)</f>
        <v>-72.619299999999996</v>
      </c>
      <c r="G498" s="62">
        <f>data!AA$30</f>
        <v>12.566800000000001</v>
      </c>
      <c r="H498" s="47">
        <v>42920</v>
      </c>
    </row>
    <row r="499" spans="2:8" x14ac:dyDescent="0.25">
      <c r="B499" s="14">
        <f t="shared" si="7"/>
        <v>498</v>
      </c>
      <c r="C499" s="39">
        <v>18</v>
      </c>
      <c r="D499" s="39" t="str">
        <f>VLOOKUP(C499,sites!$B$3:$E$23,2,0)</f>
        <v>Well_09_RteDeBire</v>
      </c>
      <c r="E499" s="57">
        <f>VLOOKUP(C499,sites!$B$3:$E$23,3,0)</f>
        <v>18.545783</v>
      </c>
      <c r="F499" s="57">
        <f>VLOOKUP(C499,sites!$B$3:$E$23,4,0)</f>
        <v>-72.583816999999996</v>
      </c>
      <c r="G499" s="62">
        <f>data!AD$30</f>
        <v>3.9432000000000009</v>
      </c>
      <c r="H499" s="47">
        <v>42920</v>
      </c>
    </row>
    <row r="500" spans="2:8" x14ac:dyDescent="0.25">
      <c r="B500" s="14">
        <f t="shared" si="7"/>
        <v>499</v>
      </c>
      <c r="C500" s="39">
        <v>19</v>
      </c>
      <c r="D500" s="39" t="str">
        <f>VLOOKUP(C500,sites!$B$3:$E$23,2,0)</f>
        <v>Well_10_Douane</v>
      </c>
      <c r="E500" s="57">
        <f>VLOOKUP(C500,sites!$B$3:$E$23,3,0)</f>
        <v>18.52955</v>
      </c>
      <c r="F500" s="57">
        <f>VLOOKUP(C500,sites!$B$3:$E$23,4,0)</f>
        <v>-72.571449999999999</v>
      </c>
      <c r="G500" s="62">
        <f>data!AG$30</f>
        <v>40.736800000000002</v>
      </c>
      <c r="H500" s="47">
        <v>42920</v>
      </c>
    </row>
    <row r="501" spans="2:8" x14ac:dyDescent="0.25">
      <c r="B501" s="14">
        <f t="shared" si="7"/>
        <v>500</v>
      </c>
      <c r="C501" s="39">
        <v>20</v>
      </c>
      <c r="D501" s="39" t="str">
        <f>VLOOKUP(C501,sites!$B$3:$E$23,2,0)</f>
        <v>Well_11_Sigueneau</v>
      </c>
      <c r="E501" s="57">
        <f>VLOOKUP(C501,sites!$B$3:$E$23,3,0)</f>
        <v>18.519200000000001</v>
      </c>
      <c r="F501" s="57">
        <f>VLOOKUP(C501,sites!$B$3:$E$23,4,0)</f>
        <v>-72.590716999999998</v>
      </c>
      <c r="G501" s="62">
        <f>data!AJ$30</f>
        <v>18.6982</v>
      </c>
      <c r="H501" s="47">
        <v>42920</v>
      </c>
    </row>
    <row r="502" spans="2:8" x14ac:dyDescent="0.25">
      <c r="B502" s="14">
        <f t="shared" si="7"/>
        <v>501</v>
      </c>
      <c r="C502" s="39">
        <v>1</v>
      </c>
      <c r="D502" s="39" t="str">
        <f>VLOOKUP(C502,sites!$B$3:$E$23,2,0)</f>
        <v>Coast_01</v>
      </c>
      <c r="E502" s="57">
        <f>VLOOKUP(C502,sites!$B$3:$E$23,3,0)</f>
        <v>18.551702800000001</v>
      </c>
      <c r="F502" s="57">
        <f>VLOOKUP(C502,sites!$B$3:$E$23,4,0)</f>
        <v>-72.546805599999999</v>
      </c>
      <c r="G502" s="60">
        <v>0</v>
      </c>
      <c r="H502" s="47">
        <v>42927</v>
      </c>
    </row>
    <row r="503" spans="2:8" x14ac:dyDescent="0.25">
      <c r="B503" s="14">
        <f t="shared" si="7"/>
        <v>502</v>
      </c>
      <c r="C503" s="39">
        <v>2</v>
      </c>
      <c r="D503" s="39" t="str">
        <f>VLOOKUP(C503,sites!$B$3:$E$23,2,0)</f>
        <v>Coast_02</v>
      </c>
      <c r="E503" s="57">
        <f>VLOOKUP(C503,sites!$B$3:$E$23,3,0)</f>
        <v>18.566099999999999</v>
      </c>
      <c r="F503" s="57">
        <f>VLOOKUP(C503,sites!$B$3:$E$23,4,0)</f>
        <v>-72.564863000000003</v>
      </c>
      <c r="G503" s="60">
        <v>0</v>
      </c>
      <c r="H503" s="47">
        <v>42927</v>
      </c>
    </row>
    <row r="504" spans="2:8" x14ac:dyDescent="0.25">
      <c r="B504" s="14">
        <f t="shared" si="7"/>
        <v>503</v>
      </c>
      <c r="C504" s="39">
        <v>3</v>
      </c>
      <c r="D504" s="39" t="str">
        <f>VLOOKUP(C504,sites!$B$3:$E$23,2,0)</f>
        <v>Coast_03</v>
      </c>
      <c r="E504" s="57">
        <f>VLOOKUP(C504,sites!$B$3:$E$23,3,0)</f>
        <v>18.565470999999999</v>
      </c>
      <c r="F504" s="57">
        <f>VLOOKUP(C504,sites!$B$3:$E$23,4,0)</f>
        <v>-72.582783000000006</v>
      </c>
      <c r="G504" s="60">
        <v>0</v>
      </c>
      <c r="H504" s="47">
        <v>42927</v>
      </c>
    </row>
    <row r="505" spans="2:8" x14ac:dyDescent="0.25">
      <c r="B505" s="14">
        <f t="shared" si="7"/>
        <v>504</v>
      </c>
      <c r="C505" s="39">
        <v>4</v>
      </c>
      <c r="D505" s="39" t="str">
        <f>VLOOKUP(C505,sites!$B$3:$E$23,2,0)</f>
        <v>Coast_04</v>
      </c>
      <c r="E505" s="57">
        <f>VLOOKUP(C505,sites!$B$3:$E$23,3,0)</f>
        <v>18.557523</v>
      </c>
      <c r="F505" s="57">
        <f>VLOOKUP(C505,sites!$B$3:$E$23,4,0)</f>
        <v>-72.612148000000005</v>
      </c>
      <c r="G505" s="60">
        <v>0</v>
      </c>
      <c r="H505" s="47">
        <v>42927</v>
      </c>
    </row>
    <row r="506" spans="2:8" x14ac:dyDescent="0.25">
      <c r="B506" s="14">
        <f t="shared" si="7"/>
        <v>505</v>
      </c>
      <c r="C506" s="39">
        <v>5</v>
      </c>
      <c r="D506" s="39" t="str">
        <f>VLOOKUP(C506,sites!$B$3:$E$23,2,0)</f>
        <v>Coast_05</v>
      </c>
      <c r="E506" s="57">
        <f>VLOOKUP(C506,sites!$B$3:$E$23,3,0)</f>
        <v>18.550286</v>
      </c>
      <c r="F506" s="57">
        <f>VLOOKUP(C506,sites!$B$3:$E$23,4,0)</f>
        <v>-72.627656999999999</v>
      </c>
      <c r="G506" s="60">
        <v>0</v>
      </c>
      <c r="H506" s="47">
        <v>42927</v>
      </c>
    </row>
    <row r="507" spans="2:8" x14ac:dyDescent="0.25">
      <c r="B507" s="14">
        <f t="shared" si="7"/>
        <v>506</v>
      </c>
      <c r="C507" s="39">
        <v>6</v>
      </c>
      <c r="D507" s="39" t="str">
        <f>VLOOKUP(C507,sites!$B$3:$E$23,2,0)</f>
        <v>Coast_06</v>
      </c>
      <c r="E507" s="57">
        <f>VLOOKUP(C507,sites!$B$3:$E$23,3,0)</f>
        <v>18.524695999999999</v>
      </c>
      <c r="F507" s="57">
        <f>VLOOKUP(C507,sites!$B$3:$E$23,4,0)</f>
        <v>-72.653233</v>
      </c>
      <c r="G507" s="60">
        <v>0</v>
      </c>
      <c r="H507" s="47">
        <v>42927</v>
      </c>
    </row>
    <row r="508" spans="2:8" x14ac:dyDescent="0.25">
      <c r="B508" s="14">
        <f t="shared" si="7"/>
        <v>507</v>
      </c>
      <c r="C508" s="39">
        <v>7</v>
      </c>
      <c r="D508" s="39" t="str">
        <f>VLOOKUP(C508,sites!$B$3:$E$23,2,0)</f>
        <v>Coast_07</v>
      </c>
      <c r="E508" s="57">
        <f>VLOOKUP(C508,sites!$B$3:$E$23,3,0)</f>
        <v>18.493656000000001</v>
      </c>
      <c r="F508" s="57">
        <f>VLOOKUP(C508,sites!$B$3:$E$23,4,0)</f>
        <v>-72.662737000000007</v>
      </c>
      <c r="G508" s="60">
        <v>0</v>
      </c>
      <c r="H508" s="47">
        <v>42927</v>
      </c>
    </row>
    <row r="509" spans="2:8" x14ac:dyDescent="0.25">
      <c r="B509" s="14">
        <f t="shared" si="7"/>
        <v>508</v>
      </c>
      <c r="C509" s="39">
        <v>8</v>
      </c>
      <c r="D509" s="39" t="str">
        <f>VLOOKUP(C509,sites!$B$3:$E$23,2,0)</f>
        <v>Coast_08</v>
      </c>
      <c r="E509" s="57">
        <f>VLOOKUP(C509,sites!$B$3:$E$23,3,0)</f>
        <v>18.466533999999999</v>
      </c>
      <c r="F509" s="57">
        <f>VLOOKUP(C509,sites!$B$3:$E$23,4,0)</f>
        <v>-72.673056000000003</v>
      </c>
      <c r="G509" s="60">
        <v>0</v>
      </c>
      <c r="H509" s="47">
        <v>42927</v>
      </c>
    </row>
    <row r="510" spans="2:8" x14ac:dyDescent="0.25">
      <c r="B510" s="14">
        <f t="shared" si="7"/>
        <v>509</v>
      </c>
      <c r="C510" s="39">
        <v>9</v>
      </c>
      <c r="D510" s="39" t="str">
        <f>VLOOKUP(C510,sites!$B$3:$E$23,2,0)</f>
        <v>Coast_09</v>
      </c>
      <c r="E510" s="57">
        <f>VLOOKUP(C510,sites!$B$3:$E$23,3,0)</f>
        <v>18.445995</v>
      </c>
      <c r="F510" s="57">
        <f>VLOOKUP(C510,sites!$B$3:$E$23,4,0)</f>
        <v>-72.688500000000005</v>
      </c>
      <c r="G510" s="60">
        <v>0</v>
      </c>
      <c r="H510" s="47">
        <v>42927</v>
      </c>
    </row>
    <row r="511" spans="2:8" x14ac:dyDescent="0.25">
      <c r="B511" s="14">
        <f t="shared" si="7"/>
        <v>510</v>
      </c>
      <c r="C511" s="39">
        <v>10</v>
      </c>
      <c r="D511" s="39" t="str">
        <f>VLOOKUP(C511,sites!$B$3:$E$23,2,0)</f>
        <v>Well_01_RueLavandiere</v>
      </c>
      <c r="E511" s="57">
        <f>VLOOKUP(C511,sites!$B$3:$E$23,3,0)</f>
        <v>18.511023999999999</v>
      </c>
      <c r="F511" s="57">
        <f>VLOOKUP(C511,sites!$B$3:$E$23,4,0)</f>
        <v>-72.636078999999995</v>
      </c>
      <c r="G511" s="62">
        <f>data!F$31</f>
        <v>15.0672</v>
      </c>
      <c r="H511" s="47">
        <v>42927</v>
      </c>
    </row>
    <row r="512" spans="2:8" x14ac:dyDescent="0.25">
      <c r="B512" s="14">
        <f t="shared" si="7"/>
        <v>511</v>
      </c>
      <c r="C512" s="39">
        <v>11</v>
      </c>
      <c r="D512" s="39" t="str">
        <f>VLOOKUP(C512,sites!$B$3:$E$23,2,0)</f>
        <v>Well_02_Beloc</v>
      </c>
      <c r="E512" s="57">
        <f>VLOOKUP(C512,sites!$B$3:$E$23,3,0)</f>
        <v>18.475923000000002</v>
      </c>
      <c r="F512" s="57">
        <f>VLOOKUP(C512,sites!$B$3:$E$23,4,0)</f>
        <v>-72.654161000000002</v>
      </c>
      <c r="G512" s="62">
        <f>data!I$31</f>
        <v>12.801399999999999</v>
      </c>
      <c r="H512" s="47">
        <v>42927</v>
      </c>
    </row>
    <row r="513" spans="2:8" x14ac:dyDescent="0.25">
      <c r="B513" s="14">
        <f t="shared" si="7"/>
        <v>512</v>
      </c>
      <c r="C513" s="39">
        <v>12</v>
      </c>
      <c r="D513" s="39" t="str">
        <f>VLOOKUP(C513,sites!$B$3:$E$23,2,0)</f>
        <v>Well_03_LaCule</v>
      </c>
      <c r="E513" s="57">
        <f>VLOOKUP(C513,sites!$B$3:$E$23,3,0)</f>
        <v>18.452857999999999</v>
      </c>
      <c r="F513" s="57">
        <f>VLOOKUP(C513,sites!$B$3:$E$23,4,0)</f>
        <v>-72.657596999999996</v>
      </c>
      <c r="G513" s="62">
        <f>data!L$31</f>
        <v>17.3188</v>
      </c>
      <c r="H513" s="47">
        <v>42927</v>
      </c>
    </row>
    <row r="514" spans="2:8" x14ac:dyDescent="0.25">
      <c r="B514" s="14">
        <f t="shared" si="7"/>
        <v>513</v>
      </c>
      <c r="C514" s="39">
        <v>13</v>
      </c>
      <c r="D514" s="39" t="str">
        <f>VLOOKUP(C514,sites!$B$3:$E$23,2,0)</f>
        <v>Well_04_CarrefourDefort</v>
      </c>
      <c r="E514" s="57">
        <f>VLOOKUP(C514,sites!$B$3:$E$23,3,0)</f>
        <v>18.458349999999999</v>
      </c>
      <c r="F514" s="57">
        <f>VLOOKUP(C514,sites!$B$3:$E$23,4,0)</f>
        <v>-72.628933000000004</v>
      </c>
      <c r="G514" s="62">
        <f>data!O$31</f>
        <v>37.333800000000004</v>
      </c>
      <c r="H514" s="47">
        <v>42927</v>
      </c>
    </row>
    <row r="515" spans="2:8" x14ac:dyDescent="0.25">
      <c r="B515" s="14">
        <f>IF(C515="","",B514+1)</f>
        <v>514</v>
      </c>
      <c r="C515" s="39">
        <v>14</v>
      </c>
      <c r="D515" s="39" t="str">
        <f>VLOOKUP(C515,sites!$B$3:$E$23,2,0)</f>
        <v>Well_05_CorailDeMer</v>
      </c>
      <c r="E515" s="57">
        <f>VLOOKUP(C515,sites!$B$3:$E$23,3,0)</f>
        <v>18.463249999999999</v>
      </c>
      <c r="F515" s="57">
        <f>VLOOKUP(C515,sites!$B$3:$E$23,4,0)</f>
        <v>-72.602549999999994</v>
      </c>
      <c r="G515" s="62">
        <f>data!R$31</f>
        <v>38.258200000000002</v>
      </c>
      <c r="H515" s="47">
        <v>42927</v>
      </c>
    </row>
    <row r="516" spans="2:8" x14ac:dyDescent="0.25">
      <c r="B516" s="14">
        <f t="shared" ref="B516:B579" si="8">IF(C516="","",B515+1)</f>
        <v>515</v>
      </c>
      <c r="C516" s="39">
        <v>15</v>
      </c>
      <c r="D516" s="39" t="str">
        <f>VLOOKUP(C516,sites!$B$3:$E$23,2,0)</f>
        <v>Well_06_Morel</v>
      </c>
      <c r="E516" s="57">
        <f>VLOOKUP(C516,sites!$B$3:$E$23,3,0)</f>
        <v>18.482683000000002</v>
      </c>
      <c r="F516" s="57">
        <f>VLOOKUP(C516,sites!$B$3:$E$23,4,0)</f>
        <v>-72.63185</v>
      </c>
      <c r="G516" s="62">
        <f>data!U$31</f>
        <v>24.209</v>
      </c>
      <c r="H516" s="47">
        <v>42927</v>
      </c>
    </row>
    <row r="517" spans="2:8" x14ac:dyDescent="0.25">
      <c r="B517" s="14">
        <f t="shared" si="8"/>
        <v>516</v>
      </c>
      <c r="C517" s="39">
        <v>16</v>
      </c>
      <c r="D517" s="39" t="str">
        <f>VLOOKUP(C517,sites!$B$3:$E$23,2,0)</f>
        <v>Well_07_RteDarbonne</v>
      </c>
      <c r="E517" s="57">
        <f>VLOOKUP(C517,sites!$B$3:$E$23,3,0)</f>
        <v>18.501767000000001</v>
      </c>
      <c r="F517" s="57">
        <f>VLOOKUP(C517,sites!$B$3:$E$23,4,0)</f>
        <v>-72.610282999999995</v>
      </c>
      <c r="G517" s="62">
        <f>data!X$31</f>
        <v>24.054400000000001</v>
      </c>
      <c r="H517" s="47">
        <v>42927</v>
      </c>
    </row>
    <row r="518" spans="2:8" x14ac:dyDescent="0.25">
      <c r="B518" s="14">
        <f t="shared" si="8"/>
        <v>517</v>
      </c>
      <c r="C518" s="39">
        <v>17</v>
      </c>
      <c r="D518" s="39" t="str">
        <f>VLOOKUP(C518,sites!$B$3:$E$23,2,0)</f>
        <v>Well_08_RteBelvald</v>
      </c>
      <c r="E518" s="57">
        <f>VLOOKUP(C518,sites!$B$3:$E$23,3,0)</f>
        <v>18.534600000000001</v>
      </c>
      <c r="F518" s="57">
        <f>VLOOKUP(C518,sites!$B$3:$E$23,4,0)</f>
        <v>-72.619299999999996</v>
      </c>
      <c r="G518" s="62">
        <f>data!AA$31</f>
        <v>12.516000000000002</v>
      </c>
      <c r="H518" s="47">
        <v>42927</v>
      </c>
    </row>
    <row r="519" spans="2:8" x14ac:dyDescent="0.25">
      <c r="B519" s="14">
        <f t="shared" si="8"/>
        <v>518</v>
      </c>
      <c r="C519" s="39">
        <v>18</v>
      </c>
      <c r="D519" s="39" t="str">
        <f>VLOOKUP(C519,sites!$B$3:$E$23,2,0)</f>
        <v>Well_09_RteDeBire</v>
      </c>
      <c r="E519" s="57">
        <f>VLOOKUP(C519,sites!$B$3:$E$23,3,0)</f>
        <v>18.545783</v>
      </c>
      <c r="F519" s="57">
        <f>VLOOKUP(C519,sites!$B$3:$E$23,4,0)</f>
        <v>-72.583816999999996</v>
      </c>
      <c r="G519" s="62">
        <f>data!AD$31</f>
        <v>3.9939999999999998</v>
      </c>
      <c r="H519" s="47">
        <v>42927</v>
      </c>
    </row>
    <row r="520" spans="2:8" x14ac:dyDescent="0.25">
      <c r="B520" s="14">
        <f t="shared" si="8"/>
        <v>519</v>
      </c>
      <c r="C520" s="39">
        <v>19</v>
      </c>
      <c r="D520" s="39" t="str">
        <f>VLOOKUP(C520,sites!$B$3:$E$23,2,0)</f>
        <v>Well_10_Douane</v>
      </c>
      <c r="E520" s="57">
        <f>VLOOKUP(C520,sites!$B$3:$E$23,3,0)</f>
        <v>18.52955</v>
      </c>
      <c r="F520" s="57">
        <f>VLOOKUP(C520,sites!$B$3:$E$23,4,0)</f>
        <v>-72.571449999999999</v>
      </c>
      <c r="G520" s="62">
        <f>data!AG$31</f>
        <v>40.660600000000002</v>
      </c>
      <c r="H520" s="47">
        <v>42927</v>
      </c>
    </row>
    <row r="521" spans="2:8" x14ac:dyDescent="0.25">
      <c r="B521" s="14">
        <f t="shared" si="8"/>
        <v>520</v>
      </c>
      <c r="C521" s="39">
        <v>20</v>
      </c>
      <c r="D521" s="39" t="str">
        <f>VLOOKUP(C521,sites!$B$3:$E$23,2,0)</f>
        <v>Well_11_Sigueneau</v>
      </c>
      <c r="E521" s="57">
        <f>VLOOKUP(C521,sites!$B$3:$E$23,3,0)</f>
        <v>18.519200000000001</v>
      </c>
      <c r="F521" s="57">
        <f>VLOOKUP(C521,sites!$B$3:$E$23,4,0)</f>
        <v>-72.590716999999998</v>
      </c>
      <c r="G521" s="62">
        <f>data!AJ$31</f>
        <v>18.622</v>
      </c>
      <c r="H521" s="47">
        <v>42927</v>
      </c>
    </row>
    <row r="522" spans="2:8" x14ac:dyDescent="0.25">
      <c r="B522" s="14">
        <f t="shared" si="8"/>
        <v>521</v>
      </c>
      <c r="C522" s="39">
        <v>1</v>
      </c>
      <c r="D522" s="39" t="str">
        <f>VLOOKUP(C522,sites!$B$3:$E$23,2,0)</f>
        <v>Coast_01</v>
      </c>
      <c r="E522" s="57">
        <f>VLOOKUP(C522,sites!$B$3:$E$23,3,0)</f>
        <v>18.551702800000001</v>
      </c>
      <c r="F522" s="57">
        <f>VLOOKUP(C522,sites!$B$3:$E$23,4,0)</f>
        <v>-72.546805599999999</v>
      </c>
      <c r="G522" s="60">
        <v>0</v>
      </c>
      <c r="H522" s="47">
        <v>42934</v>
      </c>
    </row>
    <row r="523" spans="2:8" x14ac:dyDescent="0.25">
      <c r="B523" s="14">
        <f t="shared" si="8"/>
        <v>522</v>
      </c>
      <c r="C523" s="39">
        <v>2</v>
      </c>
      <c r="D523" s="39" t="str">
        <f>VLOOKUP(C523,sites!$B$3:$E$23,2,0)</f>
        <v>Coast_02</v>
      </c>
      <c r="E523" s="57">
        <f>VLOOKUP(C523,sites!$B$3:$E$23,3,0)</f>
        <v>18.566099999999999</v>
      </c>
      <c r="F523" s="57">
        <f>VLOOKUP(C523,sites!$B$3:$E$23,4,0)</f>
        <v>-72.564863000000003</v>
      </c>
      <c r="G523" s="60">
        <v>0</v>
      </c>
      <c r="H523" s="47">
        <v>42934</v>
      </c>
    </row>
    <row r="524" spans="2:8" x14ac:dyDescent="0.25">
      <c r="B524" s="14">
        <f t="shared" si="8"/>
        <v>523</v>
      </c>
      <c r="C524" s="39">
        <v>3</v>
      </c>
      <c r="D524" s="39" t="str">
        <f>VLOOKUP(C524,sites!$B$3:$E$23,2,0)</f>
        <v>Coast_03</v>
      </c>
      <c r="E524" s="57">
        <f>VLOOKUP(C524,sites!$B$3:$E$23,3,0)</f>
        <v>18.565470999999999</v>
      </c>
      <c r="F524" s="57">
        <f>VLOOKUP(C524,sites!$B$3:$E$23,4,0)</f>
        <v>-72.582783000000006</v>
      </c>
      <c r="G524" s="60">
        <v>0</v>
      </c>
      <c r="H524" s="47">
        <v>42934</v>
      </c>
    </row>
    <row r="525" spans="2:8" x14ac:dyDescent="0.25">
      <c r="B525" s="14">
        <f t="shared" si="8"/>
        <v>524</v>
      </c>
      <c r="C525" s="39">
        <v>4</v>
      </c>
      <c r="D525" s="39" t="str">
        <f>VLOOKUP(C525,sites!$B$3:$E$23,2,0)</f>
        <v>Coast_04</v>
      </c>
      <c r="E525" s="57">
        <f>VLOOKUP(C525,sites!$B$3:$E$23,3,0)</f>
        <v>18.557523</v>
      </c>
      <c r="F525" s="57">
        <f>VLOOKUP(C525,sites!$B$3:$E$23,4,0)</f>
        <v>-72.612148000000005</v>
      </c>
      <c r="G525" s="60">
        <v>0</v>
      </c>
      <c r="H525" s="47">
        <v>42934</v>
      </c>
    </row>
    <row r="526" spans="2:8" x14ac:dyDescent="0.25">
      <c r="B526" s="14">
        <f t="shared" si="8"/>
        <v>525</v>
      </c>
      <c r="C526" s="39">
        <v>5</v>
      </c>
      <c r="D526" s="39" t="str">
        <f>VLOOKUP(C526,sites!$B$3:$E$23,2,0)</f>
        <v>Coast_05</v>
      </c>
      <c r="E526" s="57">
        <f>VLOOKUP(C526,sites!$B$3:$E$23,3,0)</f>
        <v>18.550286</v>
      </c>
      <c r="F526" s="57">
        <f>VLOOKUP(C526,sites!$B$3:$E$23,4,0)</f>
        <v>-72.627656999999999</v>
      </c>
      <c r="G526" s="60">
        <v>0</v>
      </c>
      <c r="H526" s="47">
        <v>42934</v>
      </c>
    </row>
    <row r="527" spans="2:8" x14ac:dyDescent="0.25">
      <c r="B527" s="14">
        <f t="shared" si="8"/>
        <v>526</v>
      </c>
      <c r="C527" s="39">
        <v>6</v>
      </c>
      <c r="D527" s="39" t="str">
        <f>VLOOKUP(C527,sites!$B$3:$E$23,2,0)</f>
        <v>Coast_06</v>
      </c>
      <c r="E527" s="57">
        <f>VLOOKUP(C527,sites!$B$3:$E$23,3,0)</f>
        <v>18.524695999999999</v>
      </c>
      <c r="F527" s="57">
        <f>VLOOKUP(C527,sites!$B$3:$E$23,4,0)</f>
        <v>-72.653233</v>
      </c>
      <c r="G527" s="60">
        <v>0</v>
      </c>
      <c r="H527" s="47">
        <v>42934</v>
      </c>
    </row>
    <row r="528" spans="2:8" x14ac:dyDescent="0.25">
      <c r="B528" s="14">
        <f t="shared" si="8"/>
        <v>527</v>
      </c>
      <c r="C528" s="39">
        <v>7</v>
      </c>
      <c r="D528" s="39" t="str">
        <f>VLOOKUP(C528,sites!$B$3:$E$23,2,0)</f>
        <v>Coast_07</v>
      </c>
      <c r="E528" s="57">
        <f>VLOOKUP(C528,sites!$B$3:$E$23,3,0)</f>
        <v>18.493656000000001</v>
      </c>
      <c r="F528" s="57">
        <f>VLOOKUP(C528,sites!$B$3:$E$23,4,0)</f>
        <v>-72.662737000000007</v>
      </c>
      <c r="G528" s="60">
        <v>0</v>
      </c>
      <c r="H528" s="47">
        <v>42934</v>
      </c>
    </row>
    <row r="529" spans="2:8" x14ac:dyDescent="0.25">
      <c r="B529" s="14">
        <f t="shared" si="8"/>
        <v>528</v>
      </c>
      <c r="C529" s="39">
        <v>8</v>
      </c>
      <c r="D529" s="39" t="str">
        <f>VLOOKUP(C529,sites!$B$3:$E$23,2,0)</f>
        <v>Coast_08</v>
      </c>
      <c r="E529" s="57">
        <f>VLOOKUP(C529,sites!$B$3:$E$23,3,0)</f>
        <v>18.466533999999999</v>
      </c>
      <c r="F529" s="57">
        <f>VLOOKUP(C529,sites!$B$3:$E$23,4,0)</f>
        <v>-72.673056000000003</v>
      </c>
      <c r="G529" s="60">
        <v>0</v>
      </c>
      <c r="H529" s="47">
        <v>42934</v>
      </c>
    </row>
    <row r="530" spans="2:8" x14ac:dyDescent="0.25">
      <c r="B530" s="14">
        <f t="shared" si="8"/>
        <v>529</v>
      </c>
      <c r="C530" s="39">
        <v>9</v>
      </c>
      <c r="D530" s="39" t="str">
        <f>VLOOKUP(C530,sites!$B$3:$E$23,2,0)</f>
        <v>Coast_09</v>
      </c>
      <c r="E530" s="57">
        <f>VLOOKUP(C530,sites!$B$3:$E$23,3,0)</f>
        <v>18.445995</v>
      </c>
      <c r="F530" s="57">
        <f>VLOOKUP(C530,sites!$B$3:$E$23,4,0)</f>
        <v>-72.688500000000005</v>
      </c>
      <c r="G530" s="60">
        <v>0</v>
      </c>
      <c r="H530" s="47">
        <v>42934</v>
      </c>
    </row>
    <row r="531" spans="2:8" x14ac:dyDescent="0.25">
      <c r="B531" s="14">
        <f t="shared" si="8"/>
        <v>530</v>
      </c>
      <c r="C531" s="39">
        <v>10</v>
      </c>
      <c r="D531" s="39" t="str">
        <f>VLOOKUP(C531,sites!$B$3:$E$23,2,0)</f>
        <v>Well_01_RueLavandiere</v>
      </c>
      <c r="E531" s="57">
        <f>VLOOKUP(C531,sites!$B$3:$E$23,3,0)</f>
        <v>18.511023999999999</v>
      </c>
      <c r="F531" s="57">
        <f>VLOOKUP(C531,sites!$B$3:$E$23,4,0)</f>
        <v>-72.636078999999995</v>
      </c>
      <c r="G531" s="62">
        <f>data!F$32</f>
        <v>15.346599999999999</v>
      </c>
      <c r="H531" s="47">
        <v>42934</v>
      </c>
    </row>
    <row r="532" spans="2:8" x14ac:dyDescent="0.25">
      <c r="B532" s="14">
        <f t="shared" si="8"/>
        <v>531</v>
      </c>
      <c r="C532" s="39">
        <v>11</v>
      </c>
      <c r="D532" s="39" t="str">
        <f>VLOOKUP(C532,sites!$B$3:$E$23,2,0)</f>
        <v>Well_02_Beloc</v>
      </c>
      <c r="E532" s="57">
        <f>VLOOKUP(C532,sites!$B$3:$E$23,3,0)</f>
        <v>18.475923000000002</v>
      </c>
      <c r="F532" s="57">
        <f>VLOOKUP(C532,sites!$B$3:$E$23,4,0)</f>
        <v>-72.654161000000002</v>
      </c>
      <c r="G532" s="62">
        <f>data!I$32</f>
        <v>13.055399999999999</v>
      </c>
      <c r="H532" s="47">
        <v>42934</v>
      </c>
    </row>
    <row r="533" spans="2:8" x14ac:dyDescent="0.25">
      <c r="B533" s="14">
        <f t="shared" si="8"/>
        <v>532</v>
      </c>
      <c r="C533" s="39">
        <v>12</v>
      </c>
      <c r="D533" s="39" t="str">
        <f>VLOOKUP(C533,sites!$B$3:$E$23,2,0)</f>
        <v>Well_03_LaCule</v>
      </c>
      <c r="E533" s="57">
        <f>VLOOKUP(C533,sites!$B$3:$E$23,3,0)</f>
        <v>18.452857999999999</v>
      </c>
      <c r="F533" s="57">
        <f>VLOOKUP(C533,sites!$B$3:$E$23,4,0)</f>
        <v>-72.657596999999996</v>
      </c>
      <c r="G533" s="62">
        <f>data!L$32</f>
        <v>17.369600000000002</v>
      </c>
      <c r="H533" s="47">
        <v>42934</v>
      </c>
    </row>
    <row r="534" spans="2:8" x14ac:dyDescent="0.25">
      <c r="B534" s="14">
        <f t="shared" si="8"/>
        <v>533</v>
      </c>
      <c r="C534" s="39">
        <v>13</v>
      </c>
      <c r="D534" s="39" t="str">
        <f>VLOOKUP(C534,sites!$B$3:$E$23,2,0)</f>
        <v>Well_04_CarrefourDefort</v>
      </c>
      <c r="E534" s="57">
        <f>VLOOKUP(C534,sites!$B$3:$E$23,3,0)</f>
        <v>18.458349999999999</v>
      </c>
      <c r="F534" s="57">
        <f>VLOOKUP(C534,sites!$B$3:$E$23,4,0)</f>
        <v>-72.628933000000004</v>
      </c>
      <c r="G534" s="62">
        <f>data!O$32</f>
        <v>37.232200000000006</v>
      </c>
      <c r="H534" s="47">
        <v>42934</v>
      </c>
    </row>
    <row r="535" spans="2:8" x14ac:dyDescent="0.25">
      <c r="B535" s="14">
        <f t="shared" si="8"/>
        <v>534</v>
      </c>
      <c r="C535" s="39">
        <v>14</v>
      </c>
      <c r="D535" s="39" t="str">
        <f>VLOOKUP(C535,sites!$B$3:$E$23,2,0)</f>
        <v>Well_05_CorailDeMer</v>
      </c>
      <c r="E535" s="57">
        <f>VLOOKUP(C535,sites!$B$3:$E$23,3,0)</f>
        <v>18.463249999999999</v>
      </c>
      <c r="F535" s="57">
        <f>VLOOKUP(C535,sites!$B$3:$E$23,4,0)</f>
        <v>-72.602549999999994</v>
      </c>
      <c r="G535" s="62">
        <f>data!R$32</f>
        <v>38.258200000000002</v>
      </c>
      <c r="H535" s="47">
        <v>42934</v>
      </c>
    </row>
    <row r="536" spans="2:8" x14ac:dyDescent="0.25">
      <c r="B536" s="14">
        <f t="shared" si="8"/>
        <v>535</v>
      </c>
      <c r="C536" s="39">
        <v>15</v>
      </c>
      <c r="D536" s="39" t="str">
        <f>VLOOKUP(C536,sites!$B$3:$E$23,2,0)</f>
        <v>Well_06_Morel</v>
      </c>
      <c r="E536" s="57">
        <f>VLOOKUP(C536,sites!$B$3:$E$23,3,0)</f>
        <v>18.482683000000002</v>
      </c>
      <c r="F536" s="57">
        <f>VLOOKUP(C536,sites!$B$3:$E$23,4,0)</f>
        <v>-72.63185</v>
      </c>
      <c r="G536" s="62">
        <f>data!U$32</f>
        <v>24.3614</v>
      </c>
      <c r="H536" s="47">
        <v>42934</v>
      </c>
    </row>
    <row r="537" spans="2:8" x14ac:dyDescent="0.25">
      <c r="B537" s="14">
        <f t="shared" si="8"/>
        <v>536</v>
      </c>
      <c r="C537" s="39">
        <v>16</v>
      </c>
      <c r="D537" s="39" t="str">
        <f>VLOOKUP(C537,sites!$B$3:$E$23,2,0)</f>
        <v>Well_07_RteDarbonne</v>
      </c>
      <c r="E537" s="57">
        <f>VLOOKUP(C537,sites!$B$3:$E$23,3,0)</f>
        <v>18.501767000000001</v>
      </c>
      <c r="F537" s="57">
        <f>VLOOKUP(C537,sites!$B$3:$E$23,4,0)</f>
        <v>-72.610282999999995</v>
      </c>
      <c r="G537" s="62">
        <f>data!X$32</f>
        <v>24.029</v>
      </c>
      <c r="H537" s="47">
        <v>42934</v>
      </c>
    </row>
    <row r="538" spans="2:8" x14ac:dyDescent="0.25">
      <c r="B538" s="14">
        <f t="shared" si="8"/>
        <v>537</v>
      </c>
      <c r="C538" s="39">
        <v>17</v>
      </c>
      <c r="D538" s="39" t="str">
        <f>VLOOKUP(C538,sites!$B$3:$E$23,2,0)</f>
        <v>Well_08_RteBelvald</v>
      </c>
      <c r="E538" s="57">
        <f>VLOOKUP(C538,sites!$B$3:$E$23,3,0)</f>
        <v>18.534600000000001</v>
      </c>
      <c r="F538" s="57">
        <f>VLOOKUP(C538,sites!$B$3:$E$23,4,0)</f>
        <v>-72.619299999999996</v>
      </c>
      <c r="G538" s="62">
        <f>data!AA$32</f>
        <v>12.897</v>
      </c>
      <c r="H538" s="47">
        <v>42934</v>
      </c>
    </row>
    <row r="539" spans="2:8" x14ac:dyDescent="0.25">
      <c r="B539" s="14">
        <f t="shared" si="8"/>
        <v>538</v>
      </c>
      <c r="C539" s="39">
        <v>18</v>
      </c>
      <c r="D539" s="39" t="str">
        <f>VLOOKUP(C539,sites!$B$3:$E$23,2,0)</f>
        <v>Well_09_RteDeBire</v>
      </c>
      <c r="E539" s="57">
        <f>VLOOKUP(C539,sites!$B$3:$E$23,3,0)</f>
        <v>18.545783</v>
      </c>
      <c r="F539" s="57">
        <f>VLOOKUP(C539,sites!$B$3:$E$23,4,0)</f>
        <v>-72.583816999999996</v>
      </c>
      <c r="G539" s="62">
        <f>data!AD$32</f>
        <v>3.6130000000000013</v>
      </c>
      <c r="H539" s="47">
        <v>42934</v>
      </c>
    </row>
    <row r="540" spans="2:8" x14ac:dyDescent="0.25">
      <c r="B540" s="14">
        <f t="shared" si="8"/>
        <v>539</v>
      </c>
      <c r="C540" s="39">
        <v>19</v>
      </c>
      <c r="D540" s="39" t="str">
        <f>VLOOKUP(C540,sites!$B$3:$E$23,2,0)</f>
        <v>Well_10_Douane</v>
      </c>
      <c r="E540" s="57">
        <f>VLOOKUP(C540,sites!$B$3:$E$23,3,0)</f>
        <v>18.52955</v>
      </c>
      <c r="F540" s="57">
        <f>VLOOKUP(C540,sites!$B$3:$E$23,4,0)</f>
        <v>-72.571449999999999</v>
      </c>
      <c r="G540" s="62">
        <f>data!AG$32</f>
        <v>40.5336</v>
      </c>
      <c r="H540" s="47">
        <v>42934</v>
      </c>
    </row>
    <row r="541" spans="2:8" x14ac:dyDescent="0.25">
      <c r="B541" s="14">
        <f t="shared" si="8"/>
        <v>540</v>
      </c>
      <c r="C541" s="39">
        <v>20</v>
      </c>
      <c r="D541" s="39" t="str">
        <f>VLOOKUP(C541,sites!$B$3:$E$23,2,0)</f>
        <v>Well_11_Sigueneau</v>
      </c>
      <c r="E541" s="57">
        <f>VLOOKUP(C541,sites!$B$3:$E$23,3,0)</f>
        <v>18.519200000000001</v>
      </c>
      <c r="F541" s="57">
        <f>VLOOKUP(C541,sites!$B$3:$E$23,4,0)</f>
        <v>-72.590716999999998</v>
      </c>
      <c r="G541" s="62">
        <f>data!AJ$32</f>
        <v>18.418799999999997</v>
      </c>
      <c r="H541" s="47">
        <v>42934</v>
      </c>
    </row>
    <row r="542" spans="2:8" x14ac:dyDescent="0.25">
      <c r="B542" s="14">
        <f t="shared" si="8"/>
        <v>541</v>
      </c>
      <c r="C542" s="39">
        <v>1</v>
      </c>
      <c r="D542" s="39" t="str">
        <f>VLOOKUP(C542,sites!$B$3:$E$23,2,0)</f>
        <v>Coast_01</v>
      </c>
      <c r="E542" s="57">
        <f>VLOOKUP(C542,sites!$B$3:$E$23,3,0)</f>
        <v>18.551702800000001</v>
      </c>
      <c r="F542" s="57">
        <f>VLOOKUP(C542,sites!$B$3:$E$23,4,0)</f>
        <v>-72.546805599999999</v>
      </c>
      <c r="G542" s="60">
        <v>0</v>
      </c>
      <c r="H542" s="47">
        <v>42941</v>
      </c>
    </row>
    <row r="543" spans="2:8" x14ac:dyDescent="0.25">
      <c r="B543" s="14">
        <f t="shared" si="8"/>
        <v>542</v>
      </c>
      <c r="C543" s="39">
        <v>2</v>
      </c>
      <c r="D543" s="39" t="str">
        <f>VLOOKUP(C543,sites!$B$3:$E$23,2,0)</f>
        <v>Coast_02</v>
      </c>
      <c r="E543" s="57">
        <f>VLOOKUP(C543,sites!$B$3:$E$23,3,0)</f>
        <v>18.566099999999999</v>
      </c>
      <c r="F543" s="57">
        <f>VLOOKUP(C543,sites!$B$3:$E$23,4,0)</f>
        <v>-72.564863000000003</v>
      </c>
      <c r="G543" s="60">
        <v>0</v>
      </c>
      <c r="H543" s="47">
        <v>42941</v>
      </c>
    </row>
    <row r="544" spans="2:8" x14ac:dyDescent="0.25">
      <c r="B544" s="14">
        <f t="shared" si="8"/>
        <v>543</v>
      </c>
      <c r="C544" s="39">
        <v>3</v>
      </c>
      <c r="D544" s="39" t="str">
        <f>VLOOKUP(C544,sites!$B$3:$E$23,2,0)</f>
        <v>Coast_03</v>
      </c>
      <c r="E544" s="57">
        <f>VLOOKUP(C544,sites!$B$3:$E$23,3,0)</f>
        <v>18.565470999999999</v>
      </c>
      <c r="F544" s="57">
        <f>VLOOKUP(C544,sites!$B$3:$E$23,4,0)</f>
        <v>-72.582783000000006</v>
      </c>
      <c r="G544" s="60">
        <v>0</v>
      </c>
      <c r="H544" s="47">
        <v>42941</v>
      </c>
    </row>
    <row r="545" spans="2:8" x14ac:dyDescent="0.25">
      <c r="B545" s="14">
        <f t="shared" si="8"/>
        <v>544</v>
      </c>
      <c r="C545" s="39">
        <v>4</v>
      </c>
      <c r="D545" s="39" t="str">
        <f>VLOOKUP(C545,sites!$B$3:$E$23,2,0)</f>
        <v>Coast_04</v>
      </c>
      <c r="E545" s="57">
        <f>VLOOKUP(C545,sites!$B$3:$E$23,3,0)</f>
        <v>18.557523</v>
      </c>
      <c r="F545" s="57">
        <f>VLOOKUP(C545,sites!$B$3:$E$23,4,0)</f>
        <v>-72.612148000000005</v>
      </c>
      <c r="G545" s="60">
        <v>0</v>
      </c>
      <c r="H545" s="47">
        <v>42941</v>
      </c>
    </row>
    <row r="546" spans="2:8" x14ac:dyDescent="0.25">
      <c r="B546" s="14">
        <f t="shared" si="8"/>
        <v>545</v>
      </c>
      <c r="C546" s="39">
        <v>5</v>
      </c>
      <c r="D546" s="39" t="str">
        <f>VLOOKUP(C546,sites!$B$3:$E$23,2,0)</f>
        <v>Coast_05</v>
      </c>
      <c r="E546" s="57">
        <f>VLOOKUP(C546,sites!$B$3:$E$23,3,0)</f>
        <v>18.550286</v>
      </c>
      <c r="F546" s="57">
        <f>VLOOKUP(C546,sites!$B$3:$E$23,4,0)</f>
        <v>-72.627656999999999</v>
      </c>
      <c r="G546" s="60">
        <v>0</v>
      </c>
      <c r="H546" s="47">
        <v>42941</v>
      </c>
    </row>
    <row r="547" spans="2:8" x14ac:dyDescent="0.25">
      <c r="B547" s="14">
        <f t="shared" si="8"/>
        <v>546</v>
      </c>
      <c r="C547" s="39">
        <v>6</v>
      </c>
      <c r="D547" s="39" t="str">
        <f>VLOOKUP(C547,sites!$B$3:$E$23,2,0)</f>
        <v>Coast_06</v>
      </c>
      <c r="E547" s="57">
        <f>VLOOKUP(C547,sites!$B$3:$E$23,3,0)</f>
        <v>18.524695999999999</v>
      </c>
      <c r="F547" s="57">
        <f>VLOOKUP(C547,sites!$B$3:$E$23,4,0)</f>
        <v>-72.653233</v>
      </c>
      <c r="G547" s="60">
        <v>0</v>
      </c>
      <c r="H547" s="47">
        <v>42941</v>
      </c>
    </row>
    <row r="548" spans="2:8" x14ac:dyDescent="0.25">
      <c r="B548" s="14">
        <f t="shared" si="8"/>
        <v>547</v>
      </c>
      <c r="C548" s="39">
        <v>7</v>
      </c>
      <c r="D548" s="39" t="str">
        <f>VLOOKUP(C548,sites!$B$3:$E$23,2,0)</f>
        <v>Coast_07</v>
      </c>
      <c r="E548" s="57">
        <f>VLOOKUP(C548,sites!$B$3:$E$23,3,0)</f>
        <v>18.493656000000001</v>
      </c>
      <c r="F548" s="57">
        <f>VLOOKUP(C548,sites!$B$3:$E$23,4,0)</f>
        <v>-72.662737000000007</v>
      </c>
      <c r="G548" s="60">
        <v>0</v>
      </c>
      <c r="H548" s="47">
        <v>42941</v>
      </c>
    </row>
    <row r="549" spans="2:8" x14ac:dyDescent="0.25">
      <c r="B549" s="14">
        <f t="shared" si="8"/>
        <v>548</v>
      </c>
      <c r="C549" s="39">
        <v>8</v>
      </c>
      <c r="D549" s="39" t="str">
        <f>VLOOKUP(C549,sites!$B$3:$E$23,2,0)</f>
        <v>Coast_08</v>
      </c>
      <c r="E549" s="57">
        <f>VLOOKUP(C549,sites!$B$3:$E$23,3,0)</f>
        <v>18.466533999999999</v>
      </c>
      <c r="F549" s="57">
        <f>VLOOKUP(C549,sites!$B$3:$E$23,4,0)</f>
        <v>-72.673056000000003</v>
      </c>
      <c r="G549" s="60">
        <v>0</v>
      </c>
      <c r="H549" s="47">
        <v>42941</v>
      </c>
    </row>
    <row r="550" spans="2:8" x14ac:dyDescent="0.25">
      <c r="B550" s="14">
        <f t="shared" si="8"/>
        <v>549</v>
      </c>
      <c r="C550" s="39">
        <v>9</v>
      </c>
      <c r="D550" s="39" t="str">
        <f>VLOOKUP(C550,sites!$B$3:$E$23,2,0)</f>
        <v>Coast_09</v>
      </c>
      <c r="E550" s="57">
        <f>VLOOKUP(C550,sites!$B$3:$E$23,3,0)</f>
        <v>18.445995</v>
      </c>
      <c r="F550" s="57">
        <f>VLOOKUP(C550,sites!$B$3:$E$23,4,0)</f>
        <v>-72.688500000000005</v>
      </c>
      <c r="G550" s="60">
        <v>0</v>
      </c>
      <c r="H550" s="47">
        <v>42941</v>
      </c>
    </row>
    <row r="551" spans="2:8" x14ac:dyDescent="0.25">
      <c r="B551" s="14">
        <f t="shared" si="8"/>
        <v>550</v>
      </c>
      <c r="C551" s="39">
        <v>10</v>
      </c>
      <c r="D551" s="39" t="str">
        <f>VLOOKUP(C551,sites!$B$3:$E$23,2,0)</f>
        <v>Well_01_RueLavandiere</v>
      </c>
      <c r="E551" s="57">
        <f>VLOOKUP(C551,sites!$B$3:$E$23,3,0)</f>
        <v>18.511023999999999</v>
      </c>
      <c r="F551" s="57">
        <f>VLOOKUP(C551,sites!$B$3:$E$23,4,0)</f>
        <v>-72.636078999999995</v>
      </c>
      <c r="G551" s="62">
        <f>data!F$33</f>
        <v>15.1434</v>
      </c>
      <c r="H551" s="47">
        <v>42941</v>
      </c>
    </row>
    <row r="552" spans="2:8" x14ac:dyDescent="0.25">
      <c r="B552" s="14">
        <f t="shared" si="8"/>
        <v>551</v>
      </c>
      <c r="C552" s="39">
        <v>11</v>
      </c>
      <c r="D552" s="39" t="str">
        <f>VLOOKUP(C552,sites!$B$3:$E$23,2,0)</f>
        <v>Well_02_Beloc</v>
      </c>
      <c r="E552" s="57">
        <f>VLOOKUP(C552,sites!$B$3:$E$23,3,0)</f>
        <v>18.475923000000002</v>
      </c>
      <c r="F552" s="57">
        <f>VLOOKUP(C552,sites!$B$3:$E$23,4,0)</f>
        <v>-72.654161000000002</v>
      </c>
      <c r="G552" s="62">
        <f>data!I$33</f>
        <v>12.826799999999999</v>
      </c>
      <c r="H552" s="47">
        <v>42941</v>
      </c>
    </row>
    <row r="553" spans="2:8" x14ac:dyDescent="0.25">
      <c r="B553" s="14">
        <f t="shared" si="8"/>
        <v>552</v>
      </c>
      <c r="C553" s="39">
        <v>12</v>
      </c>
      <c r="D553" s="39" t="str">
        <f>VLOOKUP(C553,sites!$B$3:$E$23,2,0)</f>
        <v>Well_03_LaCule</v>
      </c>
      <c r="E553" s="57">
        <f>VLOOKUP(C553,sites!$B$3:$E$23,3,0)</f>
        <v>18.452857999999999</v>
      </c>
      <c r="F553" s="57">
        <f>VLOOKUP(C553,sites!$B$3:$E$23,4,0)</f>
        <v>-72.657596999999996</v>
      </c>
      <c r="G553" s="62">
        <f>data!L$33</f>
        <v>17.217200000000002</v>
      </c>
      <c r="H553" s="47">
        <v>42941</v>
      </c>
    </row>
    <row r="554" spans="2:8" x14ac:dyDescent="0.25">
      <c r="B554" s="14">
        <f t="shared" si="8"/>
        <v>553</v>
      </c>
      <c r="C554" s="39">
        <v>13</v>
      </c>
      <c r="D554" s="39" t="str">
        <f>VLOOKUP(C554,sites!$B$3:$E$23,2,0)</f>
        <v>Well_04_CarrefourDefort</v>
      </c>
      <c r="E554" s="57">
        <f>VLOOKUP(C554,sites!$B$3:$E$23,3,0)</f>
        <v>18.458349999999999</v>
      </c>
      <c r="F554" s="57">
        <f>VLOOKUP(C554,sites!$B$3:$E$23,4,0)</f>
        <v>-72.628933000000004</v>
      </c>
      <c r="G554" s="62">
        <f>data!O$33</f>
        <v>37.206800000000001</v>
      </c>
      <c r="H554" s="47">
        <v>42941</v>
      </c>
    </row>
    <row r="555" spans="2:8" x14ac:dyDescent="0.25">
      <c r="B555" s="14">
        <f t="shared" si="8"/>
        <v>554</v>
      </c>
      <c r="C555" s="39">
        <v>14</v>
      </c>
      <c r="D555" s="39" t="str">
        <f>VLOOKUP(C555,sites!$B$3:$E$23,2,0)</f>
        <v>Well_05_CorailDeMer</v>
      </c>
      <c r="E555" s="57">
        <f>VLOOKUP(C555,sites!$B$3:$E$23,3,0)</f>
        <v>18.463249999999999</v>
      </c>
      <c r="F555" s="57">
        <f>VLOOKUP(C555,sites!$B$3:$E$23,4,0)</f>
        <v>-72.602549999999994</v>
      </c>
      <c r="G555" s="62">
        <f>data!R$33</f>
        <v>38.258200000000002</v>
      </c>
      <c r="H555" s="47">
        <v>42941</v>
      </c>
    </row>
    <row r="556" spans="2:8" x14ac:dyDescent="0.25">
      <c r="B556" s="14">
        <f t="shared" si="8"/>
        <v>555</v>
      </c>
      <c r="C556" s="39">
        <v>15</v>
      </c>
      <c r="D556" s="39" t="str">
        <f>VLOOKUP(C556,sites!$B$3:$E$23,2,0)</f>
        <v>Well_06_Morel</v>
      </c>
      <c r="E556" s="57">
        <f>VLOOKUP(C556,sites!$B$3:$E$23,3,0)</f>
        <v>18.482683000000002</v>
      </c>
      <c r="F556" s="57">
        <f>VLOOKUP(C556,sites!$B$3:$E$23,4,0)</f>
        <v>-72.63185</v>
      </c>
      <c r="G556" s="62">
        <f>data!U$33</f>
        <v>24.183599999999998</v>
      </c>
      <c r="H556" s="47">
        <v>42941</v>
      </c>
    </row>
    <row r="557" spans="2:8" x14ac:dyDescent="0.25">
      <c r="B557" s="14">
        <f t="shared" si="8"/>
        <v>556</v>
      </c>
      <c r="C557" s="39">
        <v>16</v>
      </c>
      <c r="D557" s="39" t="str">
        <f>VLOOKUP(C557,sites!$B$3:$E$23,2,0)</f>
        <v>Well_07_RteDarbonne</v>
      </c>
      <c r="E557" s="57">
        <f>VLOOKUP(C557,sites!$B$3:$E$23,3,0)</f>
        <v>18.501767000000001</v>
      </c>
      <c r="F557" s="57">
        <f>VLOOKUP(C557,sites!$B$3:$E$23,4,0)</f>
        <v>-72.610282999999995</v>
      </c>
      <c r="G557" s="62">
        <f>data!X$33</f>
        <v>24.003599999999999</v>
      </c>
      <c r="H557" s="47">
        <v>42941</v>
      </c>
    </row>
    <row r="558" spans="2:8" x14ac:dyDescent="0.25">
      <c r="B558" s="14">
        <f t="shared" si="8"/>
        <v>557</v>
      </c>
      <c r="C558" s="39">
        <v>17</v>
      </c>
      <c r="D558" s="39" t="str">
        <f>VLOOKUP(C558,sites!$B$3:$E$23,2,0)</f>
        <v>Well_08_RteBelvald</v>
      </c>
      <c r="E558" s="57">
        <f>VLOOKUP(C558,sites!$B$3:$E$23,3,0)</f>
        <v>18.534600000000001</v>
      </c>
      <c r="F558" s="57">
        <f>VLOOKUP(C558,sites!$B$3:$E$23,4,0)</f>
        <v>-72.619299999999996</v>
      </c>
      <c r="G558" s="62">
        <f>data!AA$33</f>
        <v>12.516000000000002</v>
      </c>
      <c r="H558" s="47">
        <v>42941</v>
      </c>
    </row>
    <row r="559" spans="2:8" x14ac:dyDescent="0.25">
      <c r="B559" s="14">
        <f t="shared" si="8"/>
        <v>558</v>
      </c>
      <c r="C559" s="39">
        <v>18</v>
      </c>
      <c r="D559" s="39" t="str">
        <f>VLOOKUP(C559,sites!$B$3:$E$23,2,0)</f>
        <v>Well_09_RteDeBire</v>
      </c>
      <c r="E559" s="57">
        <f>VLOOKUP(C559,sites!$B$3:$E$23,3,0)</f>
        <v>18.545783</v>
      </c>
      <c r="F559" s="57">
        <f>VLOOKUP(C559,sites!$B$3:$E$23,4,0)</f>
        <v>-72.583816999999996</v>
      </c>
      <c r="G559" s="62">
        <f>data!AD$33</f>
        <v>3.9939999999999998</v>
      </c>
      <c r="H559" s="47">
        <v>42941</v>
      </c>
    </row>
    <row r="560" spans="2:8" x14ac:dyDescent="0.25">
      <c r="B560" s="14">
        <f t="shared" si="8"/>
        <v>559</v>
      </c>
      <c r="C560" s="39">
        <v>19</v>
      </c>
      <c r="D560" s="39" t="str">
        <f>VLOOKUP(C560,sites!$B$3:$E$23,2,0)</f>
        <v>Well_10_Douane</v>
      </c>
      <c r="E560" s="57">
        <f>VLOOKUP(C560,sites!$B$3:$E$23,3,0)</f>
        <v>18.52955</v>
      </c>
      <c r="F560" s="57">
        <f>VLOOKUP(C560,sites!$B$3:$E$23,4,0)</f>
        <v>-72.571449999999999</v>
      </c>
      <c r="G560" s="62">
        <f>data!AG$33</f>
        <v>40.558999999999997</v>
      </c>
      <c r="H560" s="47">
        <v>42941</v>
      </c>
    </row>
    <row r="561" spans="2:8" x14ac:dyDescent="0.25">
      <c r="B561" s="14">
        <f t="shared" si="8"/>
        <v>560</v>
      </c>
      <c r="C561" s="39">
        <v>20</v>
      </c>
      <c r="D561" s="39" t="str">
        <f>VLOOKUP(C561,sites!$B$3:$E$23,2,0)</f>
        <v>Well_11_Sigueneau</v>
      </c>
      <c r="E561" s="57">
        <f>VLOOKUP(C561,sites!$B$3:$E$23,3,0)</f>
        <v>18.519200000000001</v>
      </c>
      <c r="F561" s="57">
        <f>VLOOKUP(C561,sites!$B$3:$E$23,4,0)</f>
        <v>-72.590716999999998</v>
      </c>
      <c r="G561" s="62">
        <f>data!AJ$33</f>
        <v>18.3934</v>
      </c>
      <c r="H561" s="47">
        <v>42941</v>
      </c>
    </row>
    <row r="562" spans="2:8" x14ac:dyDescent="0.25">
      <c r="B562" s="14">
        <f t="shared" si="8"/>
        <v>561</v>
      </c>
      <c r="C562" s="39">
        <v>1</v>
      </c>
      <c r="D562" s="39" t="str">
        <f>VLOOKUP(C562,sites!$B$3:$E$23,2,0)</f>
        <v>Coast_01</v>
      </c>
      <c r="E562" s="57">
        <f>VLOOKUP(C562,sites!$B$3:$E$23,3,0)</f>
        <v>18.551702800000001</v>
      </c>
      <c r="F562" s="57">
        <f>VLOOKUP(C562,sites!$B$3:$E$23,4,0)</f>
        <v>-72.546805599999999</v>
      </c>
      <c r="G562" s="60">
        <v>0</v>
      </c>
      <c r="H562" s="47">
        <v>42948</v>
      </c>
    </row>
    <row r="563" spans="2:8" x14ac:dyDescent="0.25">
      <c r="B563" s="14">
        <f t="shared" si="8"/>
        <v>562</v>
      </c>
      <c r="C563" s="39">
        <v>2</v>
      </c>
      <c r="D563" s="39" t="str">
        <f>VLOOKUP(C563,sites!$B$3:$E$23,2,0)</f>
        <v>Coast_02</v>
      </c>
      <c r="E563" s="57">
        <f>VLOOKUP(C563,sites!$B$3:$E$23,3,0)</f>
        <v>18.566099999999999</v>
      </c>
      <c r="F563" s="57">
        <f>VLOOKUP(C563,sites!$B$3:$E$23,4,0)</f>
        <v>-72.564863000000003</v>
      </c>
      <c r="G563" s="60">
        <v>0</v>
      </c>
      <c r="H563" s="47">
        <v>42948</v>
      </c>
    </row>
    <row r="564" spans="2:8" x14ac:dyDescent="0.25">
      <c r="B564" s="14">
        <f t="shared" si="8"/>
        <v>563</v>
      </c>
      <c r="C564" s="39">
        <v>3</v>
      </c>
      <c r="D564" s="39" t="str">
        <f>VLOOKUP(C564,sites!$B$3:$E$23,2,0)</f>
        <v>Coast_03</v>
      </c>
      <c r="E564" s="57">
        <f>VLOOKUP(C564,sites!$B$3:$E$23,3,0)</f>
        <v>18.565470999999999</v>
      </c>
      <c r="F564" s="57">
        <f>VLOOKUP(C564,sites!$B$3:$E$23,4,0)</f>
        <v>-72.582783000000006</v>
      </c>
      <c r="G564" s="60">
        <v>0</v>
      </c>
      <c r="H564" s="47">
        <v>42948</v>
      </c>
    </row>
    <row r="565" spans="2:8" x14ac:dyDescent="0.25">
      <c r="B565" s="14">
        <f t="shared" si="8"/>
        <v>564</v>
      </c>
      <c r="C565" s="39">
        <v>4</v>
      </c>
      <c r="D565" s="39" t="str">
        <f>VLOOKUP(C565,sites!$B$3:$E$23,2,0)</f>
        <v>Coast_04</v>
      </c>
      <c r="E565" s="57">
        <f>VLOOKUP(C565,sites!$B$3:$E$23,3,0)</f>
        <v>18.557523</v>
      </c>
      <c r="F565" s="57">
        <f>VLOOKUP(C565,sites!$B$3:$E$23,4,0)</f>
        <v>-72.612148000000005</v>
      </c>
      <c r="G565" s="60">
        <v>0</v>
      </c>
      <c r="H565" s="47">
        <v>42948</v>
      </c>
    </row>
    <row r="566" spans="2:8" x14ac:dyDescent="0.25">
      <c r="B566" s="14">
        <f t="shared" si="8"/>
        <v>565</v>
      </c>
      <c r="C566" s="39">
        <v>5</v>
      </c>
      <c r="D566" s="39" t="str">
        <f>VLOOKUP(C566,sites!$B$3:$E$23,2,0)</f>
        <v>Coast_05</v>
      </c>
      <c r="E566" s="57">
        <f>VLOOKUP(C566,sites!$B$3:$E$23,3,0)</f>
        <v>18.550286</v>
      </c>
      <c r="F566" s="57">
        <f>VLOOKUP(C566,sites!$B$3:$E$23,4,0)</f>
        <v>-72.627656999999999</v>
      </c>
      <c r="G566" s="60">
        <v>0</v>
      </c>
      <c r="H566" s="47">
        <v>42948</v>
      </c>
    </row>
    <row r="567" spans="2:8" x14ac:dyDescent="0.25">
      <c r="B567" s="14">
        <f t="shared" si="8"/>
        <v>566</v>
      </c>
      <c r="C567" s="39">
        <v>6</v>
      </c>
      <c r="D567" s="39" t="str">
        <f>VLOOKUP(C567,sites!$B$3:$E$23,2,0)</f>
        <v>Coast_06</v>
      </c>
      <c r="E567" s="57">
        <f>VLOOKUP(C567,sites!$B$3:$E$23,3,0)</f>
        <v>18.524695999999999</v>
      </c>
      <c r="F567" s="57">
        <f>VLOOKUP(C567,sites!$B$3:$E$23,4,0)</f>
        <v>-72.653233</v>
      </c>
      <c r="G567" s="60">
        <v>0</v>
      </c>
      <c r="H567" s="47">
        <v>42948</v>
      </c>
    </row>
    <row r="568" spans="2:8" x14ac:dyDescent="0.25">
      <c r="B568" s="14">
        <f t="shared" si="8"/>
        <v>567</v>
      </c>
      <c r="C568" s="39">
        <v>7</v>
      </c>
      <c r="D568" s="39" t="str">
        <f>VLOOKUP(C568,sites!$B$3:$E$23,2,0)</f>
        <v>Coast_07</v>
      </c>
      <c r="E568" s="57">
        <f>VLOOKUP(C568,sites!$B$3:$E$23,3,0)</f>
        <v>18.493656000000001</v>
      </c>
      <c r="F568" s="57">
        <f>VLOOKUP(C568,sites!$B$3:$E$23,4,0)</f>
        <v>-72.662737000000007</v>
      </c>
      <c r="G568" s="60">
        <v>0</v>
      </c>
      <c r="H568" s="47">
        <v>42948</v>
      </c>
    </row>
    <row r="569" spans="2:8" x14ac:dyDescent="0.25">
      <c r="B569" s="14">
        <f t="shared" si="8"/>
        <v>568</v>
      </c>
      <c r="C569" s="39">
        <v>8</v>
      </c>
      <c r="D569" s="39" t="str">
        <f>VLOOKUP(C569,sites!$B$3:$E$23,2,0)</f>
        <v>Coast_08</v>
      </c>
      <c r="E569" s="57">
        <f>VLOOKUP(C569,sites!$B$3:$E$23,3,0)</f>
        <v>18.466533999999999</v>
      </c>
      <c r="F569" s="57">
        <f>VLOOKUP(C569,sites!$B$3:$E$23,4,0)</f>
        <v>-72.673056000000003</v>
      </c>
      <c r="G569" s="60">
        <v>0</v>
      </c>
      <c r="H569" s="47">
        <v>42948</v>
      </c>
    </row>
    <row r="570" spans="2:8" x14ac:dyDescent="0.25">
      <c r="B570" s="14">
        <f t="shared" si="8"/>
        <v>569</v>
      </c>
      <c r="C570" s="39">
        <v>9</v>
      </c>
      <c r="D570" s="39" t="str">
        <f>VLOOKUP(C570,sites!$B$3:$E$23,2,0)</f>
        <v>Coast_09</v>
      </c>
      <c r="E570" s="57">
        <f>VLOOKUP(C570,sites!$B$3:$E$23,3,0)</f>
        <v>18.445995</v>
      </c>
      <c r="F570" s="57">
        <f>VLOOKUP(C570,sites!$B$3:$E$23,4,0)</f>
        <v>-72.688500000000005</v>
      </c>
      <c r="G570" s="60">
        <v>0</v>
      </c>
      <c r="H570" s="47">
        <v>42948</v>
      </c>
    </row>
    <row r="571" spans="2:8" x14ac:dyDescent="0.25">
      <c r="B571" s="14">
        <f t="shared" si="8"/>
        <v>570</v>
      </c>
      <c r="C571" s="39">
        <v>10</v>
      </c>
      <c r="D571" s="39" t="str">
        <f>VLOOKUP(C571,sites!$B$3:$E$23,2,0)</f>
        <v>Well_01_RueLavandiere</v>
      </c>
      <c r="E571" s="57">
        <f>VLOOKUP(C571,sites!$B$3:$E$23,3,0)</f>
        <v>18.511023999999999</v>
      </c>
      <c r="F571" s="57">
        <f>VLOOKUP(C571,sites!$B$3:$E$23,4,0)</f>
        <v>-72.636078999999995</v>
      </c>
      <c r="G571" s="62">
        <f>data!F$34</f>
        <v>15.194199999999999</v>
      </c>
      <c r="H571" s="47">
        <v>42948</v>
      </c>
    </row>
    <row r="572" spans="2:8" x14ac:dyDescent="0.25">
      <c r="B572" s="14">
        <f t="shared" si="8"/>
        <v>571</v>
      </c>
      <c r="C572" s="39">
        <v>11</v>
      </c>
      <c r="D572" s="39" t="str">
        <f>VLOOKUP(C572,sites!$B$3:$E$23,2,0)</f>
        <v>Well_02_Beloc</v>
      </c>
      <c r="E572" s="57">
        <f>VLOOKUP(C572,sites!$B$3:$E$23,3,0)</f>
        <v>18.475923000000002</v>
      </c>
      <c r="F572" s="57">
        <f>VLOOKUP(C572,sites!$B$3:$E$23,4,0)</f>
        <v>-72.654161000000002</v>
      </c>
      <c r="G572" s="62">
        <f>data!I$34</f>
        <v>12.801399999999999</v>
      </c>
      <c r="H572" s="47">
        <v>42948</v>
      </c>
    </row>
    <row r="573" spans="2:8" x14ac:dyDescent="0.25">
      <c r="B573" s="14">
        <f t="shared" si="8"/>
        <v>572</v>
      </c>
      <c r="C573" s="39">
        <v>12</v>
      </c>
      <c r="D573" s="39" t="str">
        <f>VLOOKUP(C573,sites!$B$3:$E$23,2,0)</f>
        <v>Well_03_LaCule</v>
      </c>
      <c r="E573" s="57">
        <f>VLOOKUP(C573,sites!$B$3:$E$23,3,0)</f>
        <v>18.452857999999999</v>
      </c>
      <c r="F573" s="57">
        <f>VLOOKUP(C573,sites!$B$3:$E$23,4,0)</f>
        <v>-72.657596999999996</v>
      </c>
      <c r="G573" s="62">
        <f>data!L$34</f>
        <v>17.064800000000002</v>
      </c>
      <c r="H573" s="47">
        <v>42948</v>
      </c>
    </row>
    <row r="574" spans="2:8" x14ac:dyDescent="0.25">
      <c r="B574" s="14">
        <f t="shared" si="8"/>
        <v>573</v>
      </c>
      <c r="C574" s="39">
        <v>13</v>
      </c>
      <c r="D574" s="39" t="str">
        <f>VLOOKUP(C574,sites!$B$3:$E$23,2,0)</f>
        <v>Well_04_CarrefourDefort</v>
      </c>
      <c r="E574" s="57">
        <f>VLOOKUP(C574,sites!$B$3:$E$23,3,0)</f>
        <v>18.458349999999999</v>
      </c>
      <c r="F574" s="57">
        <f>VLOOKUP(C574,sites!$B$3:$E$23,4,0)</f>
        <v>-72.628933000000004</v>
      </c>
      <c r="G574" s="62">
        <f>data!O$34</f>
        <v>37.156000000000006</v>
      </c>
      <c r="H574" s="47">
        <v>42948</v>
      </c>
    </row>
    <row r="575" spans="2:8" x14ac:dyDescent="0.25">
      <c r="B575" s="14">
        <f t="shared" si="8"/>
        <v>574</v>
      </c>
      <c r="C575" s="39">
        <v>14</v>
      </c>
      <c r="D575" s="39" t="str">
        <f>VLOOKUP(C575,sites!$B$3:$E$23,2,0)</f>
        <v>Well_05_CorailDeMer</v>
      </c>
      <c r="E575" s="57">
        <f>VLOOKUP(C575,sites!$B$3:$E$23,3,0)</f>
        <v>18.463249999999999</v>
      </c>
      <c r="F575" s="57">
        <f>VLOOKUP(C575,sites!$B$3:$E$23,4,0)</f>
        <v>-72.602549999999994</v>
      </c>
      <c r="G575" s="62">
        <f>data!R$34</f>
        <v>38.258200000000002</v>
      </c>
      <c r="H575" s="47">
        <v>42948</v>
      </c>
    </row>
    <row r="576" spans="2:8" x14ac:dyDescent="0.25">
      <c r="B576" s="14">
        <f t="shared" si="8"/>
        <v>575</v>
      </c>
      <c r="C576" s="39">
        <v>15</v>
      </c>
      <c r="D576" s="39" t="str">
        <f>VLOOKUP(C576,sites!$B$3:$E$23,2,0)</f>
        <v>Well_06_Morel</v>
      </c>
      <c r="E576" s="57">
        <f>VLOOKUP(C576,sites!$B$3:$E$23,3,0)</f>
        <v>18.482683000000002</v>
      </c>
      <c r="F576" s="57">
        <f>VLOOKUP(C576,sites!$B$3:$E$23,4,0)</f>
        <v>-72.63185</v>
      </c>
      <c r="G576" s="62">
        <f>data!U$34</f>
        <v>24.158200000000001</v>
      </c>
      <c r="H576" s="47">
        <v>42948</v>
      </c>
    </row>
    <row r="577" spans="2:8" x14ac:dyDescent="0.25">
      <c r="B577" s="14">
        <f t="shared" si="8"/>
        <v>576</v>
      </c>
      <c r="C577" s="39">
        <v>16</v>
      </c>
      <c r="D577" s="39" t="str">
        <f>VLOOKUP(C577,sites!$B$3:$E$23,2,0)</f>
        <v>Well_07_RteDarbonne</v>
      </c>
      <c r="E577" s="57">
        <f>VLOOKUP(C577,sites!$B$3:$E$23,3,0)</f>
        <v>18.501767000000001</v>
      </c>
      <c r="F577" s="57">
        <f>VLOOKUP(C577,sites!$B$3:$E$23,4,0)</f>
        <v>-72.610282999999995</v>
      </c>
      <c r="G577" s="62">
        <f>data!X$34</f>
        <v>23.902000000000001</v>
      </c>
      <c r="H577" s="47">
        <v>42948</v>
      </c>
    </row>
    <row r="578" spans="2:8" x14ac:dyDescent="0.25">
      <c r="B578" s="14">
        <f t="shared" si="8"/>
        <v>577</v>
      </c>
      <c r="C578" s="39">
        <v>17</v>
      </c>
      <c r="D578" s="39" t="str">
        <f>VLOOKUP(C578,sites!$B$3:$E$23,2,0)</f>
        <v>Well_08_RteBelvald</v>
      </c>
      <c r="E578" s="57">
        <f>VLOOKUP(C578,sites!$B$3:$E$23,3,0)</f>
        <v>18.534600000000001</v>
      </c>
      <c r="F578" s="57">
        <f>VLOOKUP(C578,sites!$B$3:$E$23,4,0)</f>
        <v>-72.619299999999996</v>
      </c>
      <c r="G578" s="62">
        <f>data!AA$34</f>
        <v>12.516000000000002</v>
      </c>
      <c r="H578" s="47">
        <v>42948</v>
      </c>
    </row>
    <row r="579" spans="2:8" x14ac:dyDescent="0.25">
      <c r="B579" s="14">
        <f t="shared" si="8"/>
        <v>578</v>
      </c>
      <c r="C579" s="39">
        <v>18</v>
      </c>
      <c r="D579" s="39" t="str">
        <f>VLOOKUP(C579,sites!$B$3:$E$23,2,0)</f>
        <v>Well_09_RteDeBire</v>
      </c>
      <c r="E579" s="57">
        <f>VLOOKUP(C579,sites!$B$3:$E$23,3,0)</f>
        <v>18.545783</v>
      </c>
      <c r="F579" s="57">
        <f>VLOOKUP(C579,sites!$B$3:$E$23,4,0)</f>
        <v>-72.583816999999996</v>
      </c>
      <c r="G579" s="62">
        <f>data!AD$34</f>
        <v>3.9939999999999998</v>
      </c>
      <c r="H579" s="47">
        <v>42948</v>
      </c>
    </row>
    <row r="580" spans="2:8" x14ac:dyDescent="0.25">
      <c r="B580" s="14">
        <f t="shared" ref="B580:B643" si="9">IF(C580="","",B579+1)</f>
        <v>579</v>
      </c>
      <c r="C580" s="39">
        <v>19</v>
      </c>
      <c r="D580" s="39" t="str">
        <f>VLOOKUP(C580,sites!$B$3:$E$23,2,0)</f>
        <v>Well_10_Douane</v>
      </c>
      <c r="E580" s="57">
        <f>VLOOKUP(C580,sites!$B$3:$E$23,3,0)</f>
        <v>18.52955</v>
      </c>
      <c r="F580" s="57">
        <f>VLOOKUP(C580,sites!$B$3:$E$23,4,0)</f>
        <v>-72.571449999999999</v>
      </c>
      <c r="G580" s="62">
        <f>data!AG$34</f>
        <v>40.482799999999997</v>
      </c>
      <c r="H580" s="47">
        <v>42948</v>
      </c>
    </row>
    <row r="581" spans="2:8" x14ac:dyDescent="0.25">
      <c r="B581" s="14">
        <f t="shared" si="9"/>
        <v>580</v>
      </c>
      <c r="C581" s="39">
        <v>20</v>
      </c>
      <c r="D581" s="39" t="str">
        <f>VLOOKUP(C581,sites!$B$3:$E$23,2,0)</f>
        <v>Well_11_Sigueneau</v>
      </c>
      <c r="E581" s="57">
        <f>VLOOKUP(C581,sites!$B$3:$E$23,3,0)</f>
        <v>18.519200000000001</v>
      </c>
      <c r="F581" s="57">
        <f>VLOOKUP(C581,sites!$B$3:$E$23,4,0)</f>
        <v>-72.590716999999998</v>
      </c>
      <c r="G581" s="62">
        <f>data!AJ$34</f>
        <v>18.3172</v>
      </c>
      <c r="H581" s="47">
        <v>42948</v>
      </c>
    </row>
    <row r="582" spans="2:8" x14ac:dyDescent="0.25">
      <c r="B582" s="14">
        <f t="shared" si="9"/>
        <v>581</v>
      </c>
      <c r="C582" s="39">
        <v>1</v>
      </c>
      <c r="D582" s="39" t="str">
        <f>VLOOKUP(C582,sites!$B$3:$E$23,2,0)</f>
        <v>Coast_01</v>
      </c>
      <c r="E582" s="57">
        <f>VLOOKUP(C582,sites!$B$3:$E$23,3,0)</f>
        <v>18.551702800000001</v>
      </c>
      <c r="F582" s="57">
        <f>VLOOKUP(C582,sites!$B$3:$E$23,4,0)</f>
        <v>-72.546805599999999</v>
      </c>
      <c r="G582" s="60">
        <v>0</v>
      </c>
      <c r="H582" s="47">
        <v>42955</v>
      </c>
    </row>
    <row r="583" spans="2:8" x14ac:dyDescent="0.25">
      <c r="B583" s="14">
        <f t="shared" si="9"/>
        <v>582</v>
      </c>
      <c r="C583" s="39">
        <v>2</v>
      </c>
      <c r="D583" s="39" t="str">
        <f>VLOOKUP(C583,sites!$B$3:$E$23,2,0)</f>
        <v>Coast_02</v>
      </c>
      <c r="E583" s="57">
        <f>VLOOKUP(C583,sites!$B$3:$E$23,3,0)</f>
        <v>18.566099999999999</v>
      </c>
      <c r="F583" s="57">
        <f>VLOOKUP(C583,sites!$B$3:$E$23,4,0)</f>
        <v>-72.564863000000003</v>
      </c>
      <c r="G583" s="60">
        <v>0</v>
      </c>
      <c r="H583" s="47">
        <v>42955</v>
      </c>
    </row>
    <row r="584" spans="2:8" x14ac:dyDescent="0.25">
      <c r="B584" s="14">
        <f t="shared" si="9"/>
        <v>583</v>
      </c>
      <c r="C584" s="39">
        <v>3</v>
      </c>
      <c r="D584" s="39" t="str">
        <f>VLOOKUP(C584,sites!$B$3:$E$23,2,0)</f>
        <v>Coast_03</v>
      </c>
      <c r="E584" s="57">
        <f>VLOOKUP(C584,sites!$B$3:$E$23,3,0)</f>
        <v>18.565470999999999</v>
      </c>
      <c r="F584" s="57">
        <f>VLOOKUP(C584,sites!$B$3:$E$23,4,0)</f>
        <v>-72.582783000000006</v>
      </c>
      <c r="G584" s="60">
        <v>0</v>
      </c>
      <c r="H584" s="47">
        <v>42955</v>
      </c>
    </row>
    <row r="585" spans="2:8" x14ac:dyDescent="0.25">
      <c r="B585" s="14">
        <f t="shared" si="9"/>
        <v>584</v>
      </c>
      <c r="C585" s="39">
        <v>4</v>
      </c>
      <c r="D585" s="39" t="str">
        <f>VLOOKUP(C585,sites!$B$3:$E$23,2,0)</f>
        <v>Coast_04</v>
      </c>
      <c r="E585" s="57">
        <f>VLOOKUP(C585,sites!$B$3:$E$23,3,0)</f>
        <v>18.557523</v>
      </c>
      <c r="F585" s="57">
        <f>VLOOKUP(C585,sites!$B$3:$E$23,4,0)</f>
        <v>-72.612148000000005</v>
      </c>
      <c r="G585" s="60">
        <v>0</v>
      </c>
      <c r="H585" s="47">
        <v>42955</v>
      </c>
    </row>
    <row r="586" spans="2:8" x14ac:dyDescent="0.25">
      <c r="B586" s="14">
        <f t="shared" si="9"/>
        <v>585</v>
      </c>
      <c r="C586" s="39">
        <v>5</v>
      </c>
      <c r="D586" s="39" t="str">
        <f>VLOOKUP(C586,sites!$B$3:$E$23,2,0)</f>
        <v>Coast_05</v>
      </c>
      <c r="E586" s="57">
        <f>VLOOKUP(C586,sites!$B$3:$E$23,3,0)</f>
        <v>18.550286</v>
      </c>
      <c r="F586" s="57">
        <f>VLOOKUP(C586,sites!$B$3:$E$23,4,0)</f>
        <v>-72.627656999999999</v>
      </c>
      <c r="G586" s="60">
        <v>0</v>
      </c>
      <c r="H586" s="47">
        <v>42955</v>
      </c>
    </row>
    <row r="587" spans="2:8" x14ac:dyDescent="0.25">
      <c r="B587" s="14">
        <f t="shared" si="9"/>
        <v>586</v>
      </c>
      <c r="C587" s="39">
        <v>6</v>
      </c>
      <c r="D587" s="39" t="str">
        <f>VLOOKUP(C587,sites!$B$3:$E$23,2,0)</f>
        <v>Coast_06</v>
      </c>
      <c r="E587" s="57">
        <f>VLOOKUP(C587,sites!$B$3:$E$23,3,0)</f>
        <v>18.524695999999999</v>
      </c>
      <c r="F587" s="57">
        <f>VLOOKUP(C587,sites!$B$3:$E$23,4,0)</f>
        <v>-72.653233</v>
      </c>
      <c r="G587" s="60">
        <v>0</v>
      </c>
      <c r="H587" s="47">
        <v>42955</v>
      </c>
    </row>
    <row r="588" spans="2:8" x14ac:dyDescent="0.25">
      <c r="B588" s="14">
        <f t="shared" si="9"/>
        <v>587</v>
      </c>
      <c r="C588" s="39">
        <v>7</v>
      </c>
      <c r="D588" s="39" t="str">
        <f>VLOOKUP(C588,sites!$B$3:$E$23,2,0)</f>
        <v>Coast_07</v>
      </c>
      <c r="E588" s="57">
        <f>VLOOKUP(C588,sites!$B$3:$E$23,3,0)</f>
        <v>18.493656000000001</v>
      </c>
      <c r="F588" s="57">
        <f>VLOOKUP(C588,sites!$B$3:$E$23,4,0)</f>
        <v>-72.662737000000007</v>
      </c>
      <c r="G588" s="60">
        <v>0</v>
      </c>
      <c r="H588" s="47">
        <v>42955</v>
      </c>
    </row>
    <row r="589" spans="2:8" x14ac:dyDescent="0.25">
      <c r="B589" s="14">
        <f t="shared" si="9"/>
        <v>588</v>
      </c>
      <c r="C589" s="39">
        <v>8</v>
      </c>
      <c r="D589" s="39" t="str">
        <f>VLOOKUP(C589,sites!$B$3:$E$23,2,0)</f>
        <v>Coast_08</v>
      </c>
      <c r="E589" s="57">
        <f>VLOOKUP(C589,sites!$B$3:$E$23,3,0)</f>
        <v>18.466533999999999</v>
      </c>
      <c r="F589" s="57">
        <f>VLOOKUP(C589,sites!$B$3:$E$23,4,0)</f>
        <v>-72.673056000000003</v>
      </c>
      <c r="G589" s="60">
        <v>0</v>
      </c>
      <c r="H589" s="47">
        <v>42955</v>
      </c>
    </row>
    <row r="590" spans="2:8" x14ac:dyDescent="0.25">
      <c r="B590" s="14">
        <f t="shared" si="9"/>
        <v>589</v>
      </c>
      <c r="C590" s="39">
        <v>9</v>
      </c>
      <c r="D590" s="39" t="str">
        <f>VLOOKUP(C590,sites!$B$3:$E$23,2,0)</f>
        <v>Coast_09</v>
      </c>
      <c r="E590" s="57">
        <f>VLOOKUP(C590,sites!$B$3:$E$23,3,0)</f>
        <v>18.445995</v>
      </c>
      <c r="F590" s="57">
        <f>VLOOKUP(C590,sites!$B$3:$E$23,4,0)</f>
        <v>-72.688500000000005</v>
      </c>
      <c r="G590" s="60">
        <v>0</v>
      </c>
      <c r="H590" s="47">
        <v>42955</v>
      </c>
    </row>
    <row r="591" spans="2:8" x14ac:dyDescent="0.25">
      <c r="B591" s="14">
        <f t="shared" si="9"/>
        <v>590</v>
      </c>
      <c r="C591" s="39">
        <v>10</v>
      </c>
      <c r="D591" s="39" t="str">
        <f>VLOOKUP(C591,sites!$B$3:$E$23,2,0)</f>
        <v>Well_01_RueLavandiere</v>
      </c>
      <c r="E591" s="57">
        <f>VLOOKUP(C591,sites!$B$3:$E$23,3,0)</f>
        <v>18.511023999999999</v>
      </c>
      <c r="F591" s="57">
        <f>VLOOKUP(C591,sites!$B$3:$E$23,4,0)</f>
        <v>-72.636078999999995</v>
      </c>
      <c r="G591" s="62">
        <f>data!F$35</f>
        <v>15.346599999999999</v>
      </c>
      <c r="H591" s="47">
        <v>42955</v>
      </c>
    </row>
    <row r="592" spans="2:8" x14ac:dyDescent="0.25">
      <c r="B592" s="14">
        <f t="shared" si="9"/>
        <v>591</v>
      </c>
      <c r="C592" s="39">
        <v>11</v>
      </c>
      <c r="D592" s="39" t="str">
        <f>VLOOKUP(C592,sites!$B$3:$E$23,2,0)</f>
        <v>Well_02_Beloc</v>
      </c>
      <c r="E592" s="57">
        <f>VLOOKUP(C592,sites!$B$3:$E$23,3,0)</f>
        <v>18.475923000000002</v>
      </c>
      <c r="F592" s="57">
        <f>VLOOKUP(C592,sites!$B$3:$E$23,4,0)</f>
        <v>-72.654161000000002</v>
      </c>
      <c r="G592" s="62">
        <f>data!I$35</f>
        <v>12.6236</v>
      </c>
      <c r="H592" s="47">
        <v>42955</v>
      </c>
    </row>
    <row r="593" spans="2:8" x14ac:dyDescent="0.25">
      <c r="B593" s="14">
        <f t="shared" si="9"/>
        <v>592</v>
      </c>
      <c r="C593" s="39">
        <v>12</v>
      </c>
      <c r="D593" s="39" t="str">
        <f>VLOOKUP(C593,sites!$B$3:$E$23,2,0)</f>
        <v>Well_03_LaCule</v>
      </c>
      <c r="E593" s="57">
        <f>VLOOKUP(C593,sites!$B$3:$E$23,3,0)</f>
        <v>18.452857999999999</v>
      </c>
      <c r="F593" s="57">
        <f>VLOOKUP(C593,sites!$B$3:$E$23,4,0)</f>
        <v>-72.657596999999996</v>
      </c>
      <c r="G593" s="62">
        <f>data!L$35</f>
        <v>17.115600000000001</v>
      </c>
      <c r="H593" s="47">
        <v>42955</v>
      </c>
    </row>
    <row r="594" spans="2:8" x14ac:dyDescent="0.25">
      <c r="B594" s="14">
        <f t="shared" si="9"/>
        <v>593</v>
      </c>
      <c r="C594" s="39">
        <v>13</v>
      </c>
      <c r="D594" s="39" t="str">
        <f>VLOOKUP(C594,sites!$B$3:$E$23,2,0)</f>
        <v>Well_04_CarrefourDefort</v>
      </c>
      <c r="E594" s="57">
        <f>VLOOKUP(C594,sites!$B$3:$E$23,3,0)</f>
        <v>18.458349999999999</v>
      </c>
      <c r="F594" s="57">
        <f>VLOOKUP(C594,sites!$B$3:$E$23,4,0)</f>
        <v>-72.628933000000004</v>
      </c>
      <c r="G594" s="62">
        <f>data!O$35</f>
        <v>37.105200000000004</v>
      </c>
      <c r="H594" s="47">
        <v>42955</v>
      </c>
    </row>
    <row r="595" spans="2:8" x14ac:dyDescent="0.25">
      <c r="B595" s="14">
        <f t="shared" si="9"/>
        <v>594</v>
      </c>
      <c r="C595" s="39">
        <v>14</v>
      </c>
      <c r="D595" s="39" t="str">
        <f>VLOOKUP(C595,sites!$B$3:$E$23,2,0)</f>
        <v>Well_05_CorailDeMer</v>
      </c>
      <c r="E595" s="57">
        <f>VLOOKUP(C595,sites!$B$3:$E$23,3,0)</f>
        <v>18.463249999999999</v>
      </c>
      <c r="F595" s="57">
        <f>VLOOKUP(C595,sites!$B$3:$E$23,4,0)</f>
        <v>-72.602549999999994</v>
      </c>
      <c r="G595" s="62">
        <f>data!R$35</f>
        <v>38.258200000000002</v>
      </c>
      <c r="H595" s="47">
        <v>42955</v>
      </c>
    </row>
    <row r="596" spans="2:8" x14ac:dyDescent="0.25">
      <c r="B596" s="14">
        <f t="shared" si="9"/>
        <v>595</v>
      </c>
      <c r="C596" s="39">
        <v>15</v>
      </c>
      <c r="D596" s="39" t="str">
        <f>VLOOKUP(C596,sites!$B$3:$E$23,2,0)</f>
        <v>Well_06_Morel</v>
      </c>
      <c r="E596" s="57">
        <f>VLOOKUP(C596,sites!$B$3:$E$23,3,0)</f>
        <v>18.482683000000002</v>
      </c>
      <c r="F596" s="57">
        <f>VLOOKUP(C596,sites!$B$3:$E$23,4,0)</f>
        <v>-72.63185</v>
      </c>
      <c r="G596" s="62">
        <f>data!U$35</f>
        <v>24.209</v>
      </c>
      <c r="H596" s="47">
        <v>42955</v>
      </c>
    </row>
    <row r="597" spans="2:8" x14ac:dyDescent="0.25">
      <c r="B597" s="14">
        <f t="shared" si="9"/>
        <v>596</v>
      </c>
      <c r="C597" s="39">
        <v>16</v>
      </c>
      <c r="D597" s="39" t="str">
        <f>VLOOKUP(C597,sites!$B$3:$E$23,2,0)</f>
        <v>Well_07_RteDarbonne</v>
      </c>
      <c r="E597" s="57">
        <f>VLOOKUP(C597,sites!$B$3:$E$23,3,0)</f>
        <v>18.501767000000001</v>
      </c>
      <c r="F597" s="57">
        <f>VLOOKUP(C597,sites!$B$3:$E$23,4,0)</f>
        <v>-72.610282999999995</v>
      </c>
      <c r="G597" s="62">
        <f>data!X$35</f>
        <v>23.851199999999999</v>
      </c>
      <c r="H597" s="47">
        <v>42955</v>
      </c>
    </row>
    <row r="598" spans="2:8" x14ac:dyDescent="0.25">
      <c r="B598" s="14">
        <f t="shared" si="9"/>
        <v>597</v>
      </c>
      <c r="C598" s="39">
        <v>17</v>
      </c>
      <c r="D598" s="39" t="str">
        <f>VLOOKUP(C598,sites!$B$3:$E$23,2,0)</f>
        <v>Well_08_RteBelvald</v>
      </c>
      <c r="E598" s="57">
        <f>VLOOKUP(C598,sites!$B$3:$E$23,3,0)</f>
        <v>18.534600000000001</v>
      </c>
      <c r="F598" s="57">
        <f>VLOOKUP(C598,sites!$B$3:$E$23,4,0)</f>
        <v>-72.619299999999996</v>
      </c>
      <c r="G598" s="62">
        <f>data!AA$35</f>
        <v>12.439800000000002</v>
      </c>
      <c r="H598" s="47">
        <v>42955</v>
      </c>
    </row>
    <row r="599" spans="2:8" x14ac:dyDescent="0.25">
      <c r="B599" s="14">
        <f t="shared" si="9"/>
        <v>598</v>
      </c>
      <c r="C599" s="39">
        <v>18</v>
      </c>
      <c r="D599" s="39" t="str">
        <f>VLOOKUP(C599,sites!$B$3:$E$23,2,0)</f>
        <v>Well_09_RteDeBire</v>
      </c>
      <c r="E599" s="57">
        <f>VLOOKUP(C599,sites!$B$3:$E$23,3,0)</f>
        <v>18.545783</v>
      </c>
      <c r="F599" s="57">
        <f>VLOOKUP(C599,sites!$B$3:$E$23,4,0)</f>
        <v>-72.583816999999996</v>
      </c>
      <c r="G599" s="62">
        <f>data!AD$35</f>
        <v>4.0701999999999998</v>
      </c>
      <c r="H599" s="47">
        <v>42955</v>
      </c>
    </row>
    <row r="600" spans="2:8" x14ac:dyDescent="0.25">
      <c r="B600" s="14">
        <f t="shared" si="9"/>
        <v>599</v>
      </c>
      <c r="C600" s="39">
        <v>19</v>
      </c>
      <c r="D600" s="39" t="str">
        <f>VLOOKUP(C600,sites!$B$3:$E$23,2,0)</f>
        <v>Well_10_Douane</v>
      </c>
      <c r="E600" s="57">
        <f>VLOOKUP(C600,sites!$B$3:$E$23,3,0)</f>
        <v>18.52955</v>
      </c>
      <c r="F600" s="57">
        <f>VLOOKUP(C600,sites!$B$3:$E$23,4,0)</f>
        <v>-72.571449999999999</v>
      </c>
      <c r="G600" s="62">
        <f>data!AG$35</f>
        <v>40.3812</v>
      </c>
      <c r="H600" s="47">
        <v>42955</v>
      </c>
    </row>
    <row r="601" spans="2:8" x14ac:dyDescent="0.25">
      <c r="B601" s="14">
        <f t="shared" si="9"/>
        <v>600</v>
      </c>
      <c r="C601" s="39">
        <v>20</v>
      </c>
      <c r="D601" s="39" t="str">
        <f>VLOOKUP(C601,sites!$B$3:$E$23,2,0)</f>
        <v>Well_11_Sigueneau</v>
      </c>
      <c r="E601" s="57">
        <f>VLOOKUP(C601,sites!$B$3:$E$23,3,0)</f>
        <v>18.519200000000001</v>
      </c>
      <c r="F601" s="57">
        <f>VLOOKUP(C601,sites!$B$3:$E$23,4,0)</f>
        <v>-72.590716999999998</v>
      </c>
      <c r="G601" s="62">
        <f>data!AJ$35</f>
        <v>18.0124</v>
      </c>
      <c r="H601" s="47">
        <v>42955</v>
      </c>
    </row>
    <row r="602" spans="2:8" x14ac:dyDescent="0.25">
      <c r="B602" s="14">
        <f t="shared" si="9"/>
        <v>601</v>
      </c>
      <c r="C602" s="39">
        <v>1</v>
      </c>
      <c r="D602" s="39" t="str">
        <f>VLOOKUP(C602,sites!$B$3:$E$23,2,0)</f>
        <v>Coast_01</v>
      </c>
      <c r="E602" s="57">
        <f>VLOOKUP(C602,sites!$B$3:$E$23,3,0)</f>
        <v>18.551702800000001</v>
      </c>
      <c r="F602" s="57">
        <f>VLOOKUP(C602,sites!$B$3:$E$23,4,0)</f>
        <v>-72.546805599999999</v>
      </c>
      <c r="G602" s="60">
        <v>0</v>
      </c>
      <c r="H602" s="47">
        <v>42962</v>
      </c>
    </row>
    <row r="603" spans="2:8" x14ac:dyDescent="0.25">
      <c r="B603" s="14">
        <f t="shared" si="9"/>
        <v>602</v>
      </c>
      <c r="C603" s="39">
        <v>2</v>
      </c>
      <c r="D603" s="39" t="str">
        <f>VLOOKUP(C603,sites!$B$3:$E$23,2,0)</f>
        <v>Coast_02</v>
      </c>
      <c r="E603" s="57">
        <f>VLOOKUP(C603,sites!$B$3:$E$23,3,0)</f>
        <v>18.566099999999999</v>
      </c>
      <c r="F603" s="57">
        <f>VLOOKUP(C603,sites!$B$3:$E$23,4,0)</f>
        <v>-72.564863000000003</v>
      </c>
      <c r="G603" s="60">
        <v>0</v>
      </c>
      <c r="H603" s="47">
        <v>42962</v>
      </c>
    </row>
    <row r="604" spans="2:8" x14ac:dyDescent="0.25">
      <c r="B604" s="14">
        <f t="shared" si="9"/>
        <v>603</v>
      </c>
      <c r="C604" s="39">
        <v>3</v>
      </c>
      <c r="D604" s="39" t="str">
        <f>VLOOKUP(C604,sites!$B$3:$E$23,2,0)</f>
        <v>Coast_03</v>
      </c>
      <c r="E604" s="57">
        <f>VLOOKUP(C604,sites!$B$3:$E$23,3,0)</f>
        <v>18.565470999999999</v>
      </c>
      <c r="F604" s="57">
        <f>VLOOKUP(C604,sites!$B$3:$E$23,4,0)</f>
        <v>-72.582783000000006</v>
      </c>
      <c r="G604" s="60">
        <v>0</v>
      </c>
      <c r="H604" s="47">
        <v>42962</v>
      </c>
    </row>
    <row r="605" spans="2:8" x14ac:dyDescent="0.25">
      <c r="B605" s="14">
        <f t="shared" si="9"/>
        <v>604</v>
      </c>
      <c r="C605" s="39">
        <v>4</v>
      </c>
      <c r="D605" s="39" t="str">
        <f>VLOOKUP(C605,sites!$B$3:$E$23,2,0)</f>
        <v>Coast_04</v>
      </c>
      <c r="E605" s="57">
        <f>VLOOKUP(C605,sites!$B$3:$E$23,3,0)</f>
        <v>18.557523</v>
      </c>
      <c r="F605" s="57">
        <f>VLOOKUP(C605,sites!$B$3:$E$23,4,0)</f>
        <v>-72.612148000000005</v>
      </c>
      <c r="G605" s="60">
        <v>0</v>
      </c>
      <c r="H605" s="47">
        <v>42962</v>
      </c>
    </row>
    <row r="606" spans="2:8" x14ac:dyDescent="0.25">
      <c r="B606" s="14">
        <f t="shared" si="9"/>
        <v>605</v>
      </c>
      <c r="C606" s="39">
        <v>5</v>
      </c>
      <c r="D606" s="39" t="str">
        <f>VLOOKUP(C606,sites!$B$3:$E$23,2,0)</f>
        <v>Coast_05</v>
      </c>
      <c r="E606" s="57">
        <f>VLOOKUP(C606,sites!$B$3:$E$23,3,0)</f>
        <v>18.550286</v>
      </c>
      <c r="F606" s="57">
        <f>VLOOKUP(C606,sites!$B$3:$E$23,4,0)</f>
        <v>-72.627656999999999</v>
      </c>
      <c r="G606" s="60">
        <v>0</v>
      </c>
      <c r="H606" s="47">
        <v>42962</v>
      </c>
    </row>
    <row r="607" spans="2:8" x14ac:dyDescent="0.25">
      <c r="B607" s="14">
        <f t="shared" si="9"/>
        <v>606</v>
      </c>
      <c r="C607" s="39">
        <v>6</v>
      </c>
      <c r="D607" s="39" t="str">
        <f>VLOOKUP(C607,sites!$B$3:$E$23,2,0)</f>
        <v>Coast_06</v>
      </c>
      <c r="E607" s="57">
        <f>VLOOKUP(C607,sites!$B$3:$E$23,3,0)</f>
        <v>18.524695999999999</v>
      </c>
      <c r="F607" s="57">
        <f>VLOOKUP(C607,sites!$B$3:$E$23,4,0)</f>
        <v>-72.653233</v>
      </c>
      <c r="G607" s="60">
        <v>0</v>
      </c>
      <c r="H607" s="47">
        <v>42962</v>
      </c>
    </row>
    <row r="608" spans="2:8" x14ac:dyDescent="0.25">
      <c r="B608" s="14">
        <f t="shared" si="9"/>
        <v>607</v>
      </c>
      <c r="C608" s="39">
        <v>7</v>
      </c>
      <c r="D608" s="39" t="str">
        <f>VLOOKUP(C608,sites!$B$3:$E$23,2,0)</f>
        <v>Coast_07</v>
      </c>
      <c r="E608" s="57">
        <f>VLOOKUP(C608,sites!$B$3:$E$23,3,0)</f>
        <v>18.493656000000001</v>
      </c>
      <c r="F608" s="57">
        <f>VLOOKUP(C608,sites!$B$3:$E$23,4,0)</f>
        <v>-72.662737000000007</v>
      </c>
      <c r="G608" s="60">
        <v>0</v>
      </c>
      <c r="H608" s="47">
        <v>42962</v>
      </c>
    </row>
    <row r="609" spans="2:8" x14ac:dyDescent="0.25">
      <c r="B609" s="14">
        <f t="shared" si="9"/>
        <v>608</v>
      </c>
      <c r="C609" s="39">
        <v>8</v>
      </c>
      <c r="D609" s="39" t="str">
        <f>VLOOKUP(C609,sites!$B$3:$E$23,2,0)</f>
        <v>Coast_08</v>
      </c>
      <c r="E609" s="57">
        <f>VLOOKUP(C609,sites!$B$3:$E$23,3,0)</f>
        <v>18.466533999999999</v>
      </c>
      <c r="F609" s="57">
        <f>VLOOKUP(C609,sites!$B$3:$E$23,4,0)</f>
        <v>-72.673056000000003</v>
      </c>
      <c r="G609" s="60">
        <v>0</v>
      </c>
      <c r="H609" s="47">
        <v>42962</v>
      </c>
    </row>
    <row r="610" spans="2:8" x14ac:dyDescent="0.25">
      <c r="B610" s="14">
        <f t="shared" si="9"/>
        <v>609</v>
      </c>
      <c r="C610" s="39">
        <v>9</v>
      </c>
      <c r="D610" s="39" t="str">
        <f>VLOOKUP(C610,sites!$B$3:$E$23,2,0)</f>
        <v>Coast_09</v>
      </c>
      <c r="E610" s="57">
        <f>VLOOKUP(C610,sites!$B$3:$E$23,3,0)</f>
        <v>18.445995</v>
      </c>
      <c r="F610" s="57">
        <f>VLOOKUP(C610,sites!$B$3:$E$23,4,0)</f>
        <v>-72.688500000000005</v>
      </c>
      <c r="G610" s="60">
        <v>0</v>
      </c>
      <c r="H610" s="47">
        <v>42962</v>
      </c>
    </row>
    <row r="611" spans="2:8" x14ac:dyDescent="0.25">
      <c r="B611" s="14">
        <f t="shared" si="9"/>
        <v>610</v>
      </c>
      <c r="C611" s="39">
        <v>10</v>
      </c>
      <c r="D611" s="39" t="str">
        <f>VLOOKUP(C611,sites!$B$3:$E$23,2,0)</f>
        <v>Well_01_RueLavandiere</v>
      </c>
      <c r="E611" s="57">
        <f>VLOOKUP(C611,sites!$B$3:$E$23,3,0)</f>
        <v>18.511023999999999</v>
      </c>
      <c r="F611" s="57">
        <f>VLOOKUP(C611,sites!$B$3:$E$23,4,0)</f>
        <v>-72.636078999999995</v>
      </c>
      <c r="G611" s="62">
        <f>data!F$36</f>
        <v>15.194199999999999</v>
      </c>
      <c r="H611" s="47">
        <v>42962</v>
      </c>
    </row>
    <row r="612" spans="2:8" x14ac:dyDescent="0.25">
      <c r="B612" s="14">
        <f t="shared" si="9"/>
        <v>611</v>
      </c>
      <c r="C612" s="39">
        <v>11</v>
      </c>
      <c r="D612" s="39" t="str">
        <f>VLOOKUP(C612,sites!$B$3:$E$23,2,0)</f>
        <v>Well_02_Beloc</v>
      </c>
      <c r="E612" s="57">
        <f>VLOOKUP(C612,sites!$B$3:$E$23,3,0)</f>
        <v>18.475923000000002</v>
      </c>
      <c r="F612" s="57">
        <f>VLOOKUP(C612,sites!$B$3:$E$23,4,0)</f>
        <v>-72.654161000000002</v>
      </c>
      <c r="G612" s="62">
        <f>data!I$36</f>
        <v>12.801399999999999</v>
      </c>
      <c r="H612" s="47">
        <v>42962</v>
      </c>
    </row>
    <row r="613" spans="2:8" x14ac:dyDescent="0.25">
      <c r="B613" s="14">
        <f t="shared" si="9"/>
        <v>612</v>
      </c>
      <c r="C613" s="39">
        <v>12</v>
      </c>
      <c r="D613" s="39" t="str">
        <f>VLOOKUP(C613,sites!$B$3:$E$23,2,0)</f>
        <v>Well_03_LaCule</v>
      </c>
      <c r="E613" s="57">
        <f>VLOOKUP(C613,sites!$B$3:$E$23,3,0)</f>
        <v>18.452857999999999</v>
      </c>
      <c r="F613" s="57">
        <f>VLOOKUP(C613,sites!$B$3:$E$23,4,0)</f>
        <v>-72.657596999999996</v>
      </c>
      <c r="G613" s="62">
        <f>data!L$36</f>
        <v>17.090199999999999</v>
      </c>
      <c r="H613" s="47">
        <v>42962</v>
      </c>
    </row>
    <row r="614" spans="2:8" x14ac:dyDescent="0.25">
      <c r="B614" s="14">
        <f t="shared" si="9"/>
        <v>613</v>
      </c>
      <c r="C614" s="39">
        <v>13</v>
      </c>
      <c r="D614" s="39" t="str">
        <f>VLOOKUP(C614,sites!$B$3:$E$23,2,0)</f>
        <v>Well_04_CarrefourDefort</v>
      </c>
      <c r="E614" s="57">
        <f>VLOOKUP(C614,sites!$B$3:$E$23,3,0)</f>
        <v>18.458349999999999</v>
      </c>
      <c r="F614" s="57">
        <f>VLOOKUP(C614,sites!$B$3:$E$23,4,0)</f>
        <v>-72.628933000000004</v>
      </c>
      <c r="G614" s="62">
        <f>data!O$36</f>
        <v>37.054400000000001</v>
      </c>
      <c r="H614" s="47">
        <v>42962</v>
      </c>
    </row>
    <row r="615" spans="2:8" x14ac:dyDescent="0.25">
      <c r="B615" s="14">
        <f t="shared" si="9"/>
        <v>614</v>
      </c>
      <c r="C615" s="39">
        <v>14</v>
      </c>
      <c r="D615" s="39" t="str">
        <f>VLOOKUP(C615,sites!$B$3:$E$23,2,0)</f>
        <v>Well_05_CorailDeMer</v>
      </c>
      <c r="E615" s="57">
        <f>VLOOKUP(C615,sites!$B$3:$E$23,3,0)</f>
        <v>18.463249999999999</v>
      </c>
      <c r="F615" s="57">
        <f>VLOOKUP(C615,sites!$B$3:$E$23,4,0)</f>
        <v>-72.602549999999994</v>
      </c>
      <c r="G615" s="62">
        <f>data!R$36</f>
        <v>38.258200000000002</v>
      </c>
      <c r="H615" s="47">
        <v>42962</v>
      </c>
    </row>
    <row r="616" spans="2:8" x14ac:dyDescent="0.25">
      <c r="B616" s="14">
        <f t="shared" si="9"/>
        <v>615</v>
      </c>
      <c r="C616" s="39">
        <v>15</v>
      </c>
      <c r="D616" s="39" t="str">
        <f>VLOOKUP(C616,sites!$B$3:$E$23,2,0)</f>
        <v>Well_06_Morel</v>
      </c>
      <c r="E616" s="57">
        <f>VLOOKUP(C616,sites!$B$3:$E$23,3,0)</f>
        <v>18.482683000000002</v>
      </c>
      <c r="F616" s="57">
        <f>VLOOKUP(C616,sites!$B$3:$E$23,4,0)</f>
        <v>-72.63185</v>
      </c>
      <c r="G616" s="62">
        <f>data!U$36</f>
        <v>24.107399999999998</v>
      </c>
      <c r="H616" s="47">
        <v>42962</v>
      </c>
    </row>
    <row r="617" spans="2:8" x14ac:dyDescent="0.25">
      <c r="B617" s="14">
        <f t="shared" si="9"/>
        <v>616</v>
      </c>
      <c r="C617" s="39">
        <v>16</v>
      </c>
      <c r="D617" s="39" t="str">
        <f>VLOOKUP(C617,sites!$B$3:$E$23,2,0)</f>
        <v>Well_07_RteDarbonne</v>
      </c>
      <c r="E617" s="57">
        <f>VLOOKUP(C617,sites!$B$3:$E$23,3,0)</f>
        <v>18.501767000000001</v>
      </c>
      <c r="F617" s="57">
        <f>VLOOKUP(C617,sites!$B$3:$E$23,4,0)</f>
        <v>-72.610282999999995</v>
      </c>
      <c r="G617" s="62">
        <f>data!X$36</f>
        <v>23.825800000000001</v>
      </c>
      <c r="H617" s="47">
        <v>42962</v>
      </c>
    </row>
    <row r="618" spans="2:8" x14ac:dyDescent="0.25">
      <c r="B618" s="14">
        <f t="shared" si="9"/>
        <v>617</v>
      </c>
      <c r="C618" s="39">
        <v>17</v>
      </c>
      <c r="D618" s="39" t="str">
        <f>VLOOKUP(C618,sites!$B$3:$E$23,2,0)</f>
        <v>Well_08_RteBelvald</v>
      </c>
      <c r="E618" s="57">
        <f>VLOOKUP(C618,sites!$B$3:$E$23,3,0)</f>
        <v>18.534600000000001</v>
      </c>
      <c r="F618" s="57">
        <f>VLOOKUP(C618,sites!$B$3:$E$23,4,0)</f>
        <v>-72.619299999999996</v>
      </c>
      <c r="G618" s="62">
        <f>data!AA$36</f>
        <v>12.490600000000001</v>
      </c>
      <c r="H618" s="47">
        <v>42962</v>
      </c>
    </row>
    <row r="619" spans="2:8" x14ac:dyDescent="0.25">
      <c r="B619" s="14">
        <f t="shared" si="9"/>
        <v>618</v>
      </c>
      <c r="C619" s="39">
        <v>18</v>
      </c>
      <c r="D619" s="39" t="str">
        <f>VLOOKUP(C619,sites!$B$3:$E$23,2,0)</f>
        <v>Well_09_RteDeBire</v>
      </c>
      <c r="E619" s="57">
        <f>VLOOKUP(C619,sites!$B$3:$E$23,3,0)</f>
        <v>18.545783</v>
      </c>
      <c r="F619" s="57">
        <f>VLOOKUP(C619,sites!$B$3:$E$23,4,0)</f>
        <v>-72.583816999999996</v>
      </c>
      <c r="G619" s="62">
        <f>data!AD$36</f>
        <v>4.019400000000001</v>
      </c>
      <c r="H619" s="47">
        <v>42962</v>
      </c>
    </row>
    <row r="620" spans="2:8" x14ac:dyDescent="0.25">
      <c r="B620" s="14">
        <f t="shared" si="9"/>
        <v>619</v>
      </c>
      <c r="C620" s="39">
        <v>19</v>
      </c>
      <c r="D620" s="39" t="str">
        <f>VLOOKUP(C620,sites!$B$3:$E$23,2,0)</f>
        <v>Well_10_Douane</v>
      </c>
      <c r="E620" s="57">
        <f>VLOOKUP(C620,sites!$B$3:$E$23,3,0)</f>
        <v>18.52955</v>
      </c>
      <c r="F620" s="57">
        <f>VLOOKUP(C620,sites!$B$3:$E$23,4,0)</f>
        <v>-72.571449999999999</v>
      </c>
      <c r="G620" s="62">
        <f>data!AG$36</f>
        <v>40.432000000000002</v>
      </c>
      <c r="H620" s="47">
        <v>42962</v>
      </c>
    </row>
    <row r="621" spans="2:8" x14ac:dyDescent="0.25">
      <c r="B621" s="14">
        <f t="shared" si="9"/>
        <v>620</v>
      </c>
      <c r="C621" s="39">
        <v>20</v>
      </c>
      <c r="D621" s="39" t="str">
        <f>VLOOKUP(C621,sites!$B$3:$E$23,2,0)</f>
        <v>Well_11_Sigueneau</v>
      </c>
      <c r="E621" s="57">
        <f>VLOOKUP(C621,sites!$B$3:$E$23,3,0)</f>
        <v>18.519200000000001</v>
      </c>
      <c r="F621" s="57">
        <f>VLOOKUP(C621,sites!$B$3:$E$23,4,0)</f>
        <v>-72.590716999999998</v>
      </c>
      <c r="G621" s="62">
        <f>data!AJ$36</f>
        <v>18.3172</v>
      </c>
      <c r="H621" s="47">
        <v>42962</v>
      </c>
    </row>
    <row r="622" spans="2:8" x14ac:dyDescent="0.25">
      <c r="B622" s="14">
        <f t="shared" si="9"/>
        <v>621</v>
      </c>
      <c r="C622" s="39">
        <v>1</v>
      </c>
      <c r="D622" s="39" t="str">
        <f>VLOOKUP(C622,sites!$B$3:$E$23,2,0)</f>
        <v>Coast_01</v>
      </c>
      <c r="E622" s="57">
        <f>VLOOKUP(C622,sites!$B$3:$E$23,3,0)</f>
        <v>18.551702800000001</v>
      </c>
      <c r="F622" s="57">
        <f>VLOOKUP(C622,sites!$B$3:$E$23,4,0)</f>
        <v>-72.546805599999999</v>
      </c>
      <c r="G622" s="60">
        <v>0</v>
      </c>
      <c r="H622" s="47">
        <v>42969</v>
      </c>
    </row>
    <row r="623" spans="2:8" x14ac:dyDescent="0.25">
      <c r="B623" s="14">
        <f t="shared" si="9"/>
        <v>622</v>
      </c>
      <c r="C623" s="39">
        <v>2</v>
      </c>
      <c r="D623" s="39" t="str">
        <f>VLOOKUP(C623,sites!$B$3:$E$23,2,0)</f>
        <v>Coast_02</v>
      </c>
      <c r="E623" s="57">
        <f>VLOOKUP(C623,sites!$B$3:$E$23,3,0)</f>
        <v>18.566099999999999</v>
      </c>
      <c r="F623" s="57">
        <f>VLOOKUP(C623,sites!$B$3:$E$23,4,0)</f>
        <v>-72.564863000000003</v>
      </c>
      <c r="G623" s="60">
        <v>0</v>
      </c>
      <c r="H623" s="47">
        <v>42969</v>
      </c>
    </row>
    <row r="624" spans="2:8" x14ac:dyDescent="0.25">
      <c r="B624" s="14">
        <f t="shared" si="9"/>
        <v>623</v>
      </c>
      <c r="C624" s="39">
        <v>3</v>
      </c>
      <c r="D624" s="39" t="str">
        <f>VLOOKUP(C624,sites!$B$3:$E$23,2,0)</f>
        <v>Coast_03</v>
      </c>
      <c r="E624" s="57">
        <f>VLOOKUP(C624,sites!$B$3:$E$23,3,0)</f>
        <v>18.565470999999999</v>
      </c>
      <c r="F624" s="57">
        <f>VLOOKUP(C624,sites!$B$3:$E$23,4,0)</f>
        <v>-72.582783000000006</v>
      </c>
      <c r="G624" s="60">
        <v>0</v>
      </c>
      <c r="H624" s="47">
        <v>42969</v>
      </c>
    </row>
    <row r="625" spans="2:8" x14ac:dyDescent="0.25">
      <c r="B625" s="14">
        <f t="shared" si="9"/>
        <v>624</v>
      </c>
      <c r="C625" s="39">
        <v>4</v>
      </c>
      <c r="D625" s="39" t="str">
        <f>VLOOKUP(C625,sites!$B$3:$E$23,2,0)</f>
        <v>Coast_04</v>
      </c>
      <c r="E625" s="57">
        <f>VLOOKUP(C625,sites!$B$3:$E$23,3,0)</f>
        <v>18.557523</v>
      </c>
      <c r="F625" s="57">
        <f>VLOOKUP(C625,sites!$B$3:$E$23,4,0)</f>
        <v>-72.612148000000005</v>
      </c>
      <c r="G625" s="60">
        <v>0</v>
      </c>
      <c r="H625" s="47">
        <v>42969</v>
      </c>
    </row>
    <row r="626" spans="2:8" x14ac:dyDescent="0.25">
      <c r="B626" s="14">
        <f t="shared" si="9"/>
        <v>625</v>
      </c>
      <c r="C626" s="39">
        <v>5</v>
      </c>
      <c r="D626" s="39" t="str">
        <f>VLOOKUP(C626,sites!$B$3:$E$23,2,0)</f>
        <v>Coast_05</v>
      </c>
      <c r="E626" s="57">
        <f>VLOOKUP(C626,sites!$B$3:$E$23,3,0)</f>
        <v>18.550286</v>
      </c>
      <c r="F626" s="57">
        <f>VLOOKUP(C626,sites!$B$3:$E$23,4,0)</f>
        <v>-72.627656999999999</v>
      </c>
      <c r="G626" s="60">
        <v>0</v>
      </c>
      <c r="H626" s="47">
        <v>42969</v>
      </c>
    </row>
    <row r="627" spans="2:8" x14ac:dyDescent="0.25">
      <c r="B627" s="14">
        <f t="shared" si="9"/>
        <v>626</v>
      </c>
      <c r="C627" s="39">
        <v>6</v>
      </c>
      <c r="D627" s="39" t="str">
        <f>VLOOKUP(C627,sites!$B$3:$E$23,2,0)</f>
        <v>Coast_06</v>
      </c>
      <c r="E627" s="57">
        <f>VLOOKUP(C627,sites!$B$3:$E$23,3,0)</f>
        <v>18.524695999999999</v>
      </c>
      <c r="F627" s="57">
        <f>VLOOKUP(C627,sites!$B$3:$E$23,4,0)</f>
        <v>-72.653233</v>
      </c>
      <c r="G627" s="60">
        <v>0</v>
      </c>
      <c r="H627" s="47">
        <v>42969</v>
      </c>
    </row>
    <row r="628" spans="2:8" x14ac:dyDescent="0.25">
      <c r="B628" s="14">
        <f t="shared" si="9"/>
        <v>627</v>
      </c>
      <c r="C628" s="39">
        <v>7</v>
      </c>
      <c r="D628" s="39" t="str">
        <f>VLOOKUP(C628,sites!$B$3:$E$23,2,0)</f>
        <v>Coast_07</v>
      </c>
      <c r="E628" s="57">
        <f>VLOOKUP(C628,sites!$B$3:$E$23,3,0)</f>
        <v>18.493656000000001</v>
      </c>
      <c r="F628" s="57">
        <f>VLOOKUP(C628,sites!$B$3:$E$23,4,0)</f>
        <v>-72.662737000000007</v>
      </c>
      <c r="G628" s="60">
        <v>0</v>
      </c>
      <c r="H628" s="47">
        <v>42969</v>
      </c>
    </row>
    <row r="629" spans="2:8" x14ac:dyDescent="0.25">
      <c r="B629" s="14">
        <f t="shared" si="9"/>
        <v>628</v>
      </c>
      <c r="C629" s="39">
        <v>8</v>
      </c>
      <c r="D629" s="39" t="str">
        <f>VLOOKUP(C629,sites!$B$3:$E$23,2,0)</f>
        <v>Coast_08</v>
      </c>
      <c r="E629" s="57">
        <f>VLOOKUP(C629,sites!$B$3:$E$23,3,0)</f>
        <v>18.466533999999999</v>
      </c>
      <c r="F629" s="57">
        <f>VLOOKUP(C629,sites!$B$3:$E$23,4,0)</f>
        <v>-72.673056000000003</v>
      </c>
      <c r="G629" s="60">
        <v>0</v>
      </c>
      <c r="H629" s="47">
        <v>42969</v>
      </c>
    </row>
    <row r="630" spans="2:8" x14ac:dyDescent="0.25">
      <c r="B630" s="14">
        <f t="shared" si="9"/>
        <v>629</v>
      </c>
      <c r="C630" s="39">
        <v>9</v>
      </c>
      <c r="D630" s="39" t="str">
        <f>VLOOKUP(C630,sites!$B$3:$E$23,2,0)</f>
        <v>Coast_09</v>
      </c>
      <c r="E630" s="57">
        <f>VLOOKUP(C630,sites!$B$3:$E$23,3,0)</f>
        <v>18.445995</v>
      </c>
      <c r="F630" s="57">
        <f>VLOOKUP(C630,sites!$B$3:$E$23,4,0)</f>
        <v>-72.688500000000005</v>
      </c>
      <c r="G630" s="60">
        <v>0</v>
      </c>
      <c r="H630" s="47">
        <v>42969</v>
      </c>
    </row>
    <row r="631" spans="2:8" x14ac:dyDescent="0.25">
      <c r="B631" s="14">
        <f t="shared" si="9"/>
        <v>630</v>
      </c>
      <c r="C631" s="39">
        <v>10</v>
      </c>
      <c r="D631" s="39" t="str">
        <f>VLOOKUP(C631,sites!$B$3:$E$23,2,0)</f>
        <v>Well_01_RueLavandiere</v>
      </c>
      <c r="E631" s="57">
        <f>VLOOKUP(C631,sites!$B$3:$E$23,3,0)</f>
        <v>18.511023999999999</v>
      </c>
      <c r="F631" s="57">
        <f>VLOOKUP(C631,sites!$B$3:$E$23,4,0)</f>
        <v>-72.636078999999995</v>
      </c>
      <c r="G631" s="62">
        <f>data!F$37</f>
        <v>15.041799999999999</v>
      </c>
      <c r="H631" s="47">
        <v>42969</v>
      </c>
    </row>
    <row r="632" spans="2:8" x14ac:dyDescent="0.25">
      <c r="B632" s="14">
        <f t="shared" si="9"/>
        <v>631</v>
      </c>
      <c r="C632" s="39">
        <v>11</v>
      </c>
      <c r="D632" s="39" t="str">
        <f>VLOOKUP(C632,sites!$B$3:$E$23,2,0)</f>
        <v>Well_02_Beloc</v>
      </c>
      <c r="E632" s="57">
        <f>VLOOKUP(C632,sites!$B$3:$E$23,3,0)</f>
        <v>18.475923000000002</v>
      </c>
      <c r="F632" s="57">
        <f>VLOOKUP(C632,sites!$B$3:$E$23,4,0)</f>
        <v>-72.654161000000002</v>
      </c>
      <c r="G632" s="62">
        <f>data!I$37</f>
        <v>12.648999999999999</v>
      </c>
      <c r="H632" s="47">
        <v>42969</v>
      </c>
    </row>
    <row r="633" spans="2:8" x14ac:dyDescent="0.25">
      <c r="B633" s="14">
        <f t="shared" si="9"/>
        <v>632</v>
      </c>
      <c r="C633" s="39">
        <v>12</v>
      </c>
      <c r="D633" s="39" t="str">
        <f>VLOOKUP(C633,sites!$B$3:$E$23,2,0)</f>
        <v>Well_03_LaCule</v>
      </c>
      <c r="E633" s="57">
        <f>VLOOKUP(C633,sites!$B$3:$E$23,3,0)</f>
        <v>18.452857999999999</v>
      </c>
      <c r="F633" s="57">
        <f>VLOOKUP(C633,sites!$B$3:$E$23,4,0)</f>
        <v>-72.657596999999996</v>
      </c>
      <c r="G633" s="62">
        <f>data!L$37</f>
        <v>16.912400000000002</v>
      </c>
      <c r="H633" s="47">
        <v>42969</v>
      </c>
    </row>
    <row r="634" spans="2:8" x14ac:dyDescent="0.25">
      <c r="B634" s="14">
        <f t="shared" si="9"/>
        <v>633</v>
      </c>
      <c r="C634" s="39">
        <v>13</v>
      </c>
      <c r="D634" s="39" t="str">
        <f>VLOOKUP(C634,sites!$B$3:$E$23,2,0)</f>
        <v>Well_04_CarrefourDefort</v>
      </c>
      <c r="E634" s="57">
        <f>VLOOKUP(C634,sites!$B$3:$E$23,3,0)</f>
        <v>18.458349999999999</v>
      </c>
      <c r="F634" s="57">
        <f>VLOOKUP(C634,sites!$B$3:$E$23,4,0)</f>
        <v>-72.628933000000004</v>
      </c>
      <c r="G634" s="62">
        <f>data!O$37</f>
        <v>36.978200000000001</v>
      </c>
      <c r="H634" s="47">
        <v>42969</v>
      </c>
    </row>
    <row r="635" spans="2:8" x14ac:dyDescent="0.25">
      <c r="B635" s="14">
        <f t="shared" si="9"/>
        <v>634</v>
      </c>
      <c r="C635" s="39">
        <v>14</v>
      </c>
      <c r="D635" s="39" t="str">
        <f>VLOOKUP(C635,sites!$B$3:$E$23,2,0)</f>
        <v>Well_05_CorailDeMer</v>
      </c>
      <c r="E635" s="57">
        <f>VLOOKUP(C635,sites!$B$3:$E$23,3,0)</f>
        <v>18.463249999999999</v>
      </c>
      <c r="F635" s="57">
        <f>VLOOKUP(C635,sites!$B$3:$E$23,4,0)</f>
        <v>-72.602549999999994</v>
      </c>
      <c r="G635" s="62">
        <f>data!R$37</f>
        <v>38.258200000000002</v>
      </c>
      <c r="H635" s="47">
        <v>42969</v>
      </c>
    </row>
    <row r="636" spans="2:8" x14ac:dyDescent="0.25">
      <c r="B636" s="14">
        <f t="shared" si="9"/>
        <v>635</v>
      </c>
      <c r="C636" s="39">
        <v>15</v>
      </c>
      <c r="D636" s="39" t="str">
        <f>VLOOKUP(C636,sites!$B$3:$E$23,2,0)</f>
        <v>Well_06_Morel</v>
      </c>
      <c r="E636" s="57">
        <f>VLOOKUP(C636,sites!$B$3:$E$23,3,0)</f>
        <v>18.482683000000002</v>
      </c>
      <c r="F636" s="57">
        <f>VLOOKUP(C636,sites!$B$3:$E$23,4,0)</f>
        <v>-72.63185</v>
      </c>
      <c r="G636" s="62">
        <f>data!U$37</f>
        <v>24.0566</v>
      </c>
      <c r="H636" s="47">
        <v>42969</v>
      </c>
    </row>
    <row r="637" spans="2:8" x14ac:dyDescent="0.25">
      <c r="B637" s="14">
        <f t="shared" si="9"/>
        <v>636</v>
      </c>
      <c r="C637" s="39">
        <v>16</v>
      </c>
      <c r="D637" s="39" t="str">
        <f>VLOOKUP(C637,sites!$B$3:$E$23,2,0)</f>
        <v>Well_07_RteDarbonne</v>
      </c>
      <c r="E637" s="57">
        <f>VLOOKUP(C637,sites!$B$3:$E$23,3,0)</f>
        <v>18.501767000000001</v>
      </c>
      <c r="F637" s="57">
        <f>VLOOKUP(C637,sites!$B$3:$E$23,4,0)</f>
        <v>-72.610282999999995</v>
      </c>
      <c r="G637" s="62">
        <f>data!X$37</f>
        <v>23.749600000000001</v>
      </c>
      <c r="H637" s="47">
        <v>42969</v>
      </c>
    </row>
    <row r="638" spans="2:8" x14ac:dyDescent="0.25">
      <c r="B638" s="14">
        <f t="shared" si="9"/>
        <v>637</v>
      </c>
      <c r="C638" s="39">
        <v>17</v>
      </c>
      <c r="D638" s="39" t="str">
        <f>VLOOKUP(C638,sites!$B$3:$E$23,2,0)</f>
        <v>Well_08_RteBelvald</v>
      </c>
      <c r="E638" s="57">
        <f>VLOOKUP(C638,sites!$B$3:$E$23,3,0)</f>
        <v>18.534600000000001</v>
      </c>
      <c r="F638" s="57">
        <f>VLOOKUP(C638,sites!$B$3:$E$23,4,0)</f>
        <v>-72.619299999999996</v>
      </c>
      <c r="G638" s="62">
        <f>data!AA$37</f>
        <v>12.439800000000002</v>
      </c>
      <c r="H638" s="47">
        <v>42969</v>
      </c>
    </row>
    <row r="639" spans="2:8" x14ac:dyDescent="0.25">
      <c r="B639" s="14">
        <f t="shared" si="9"/>
        <v>638</v>
      </c>
      <c r="C639" s="39">
        <v>18</v>
      </c>
      <c r="D639" s="39" t="str">
        <f>VLOOKUP(C639,sites!$B$3:$E$23,2,0)</f>
        <v>Well_09_RteDeBire</v>
      </c>
      <c r="E639" s="57">
        <f>VLOOKUP(C639,sites!$B$3:$E$23,3,0)</f>
        <v>18.545783</v>
      </c>
      <c r="F639" s="57">
        <f>VLOOKUP(C639,sites!$B$3:$E$23,4,0)</f>
        <v>-72.583816999999996</v>
      </c>
      <c r="G639" s="62">
        <f>data!AD$37</f>
        <v>4.0701999999999998</v>
      </c>
      <c r="H639" s="47">
        <v>42969</v>
      </c>
    </row>
    <row r="640" spans="2:8" x14ac:dyDescent="0.25">
      <c r="B640" s="14">
        <f t="shared" si="9"/>
        <v>639</v>
      </c>
      <c r="C640" s="39">
        <v>19</v>
      </c>
      <c r="D640" s="39" t="str">
        <f>VLOOKUP(C640,sites!$B$3:$E$23,2,0)</f>
        <v>Well_10_Douane</v>
      </c>
      <c r="E640" s="57">
        <f>VLOOKUP(C640,sites!$B$3:$E$23,3,0)</f>
        <v>18.52955</v>
      </c>
      <c r="F640" s="57">
        <f>VLOOKUP(C640,sites!$B$3:$E$23,4,0)</f>
        <v>-72.571449999999999</v>
      </c>
      <c r="G640" s="62">
        <f>data!AG$37</f>
        <v>40.406600000000005</v>
      </c>
      <c r="H640" s="47">
        <v>42969</v>
      </c>
    </row>
    <row r="641" spans="2:8" x14ac:dyDescent="0.25">
      <c r="B641" s="14">
        <f t="shared" si="9"/>
        <v>640</v>
      </c>
      <c r="C641" s="39">
        <v>20</v>
      </c>
      <c r="D641" s="39" t="str">
        <f>VLOOKUP(C641,sites!$B$3:$E$23,2,0)</f>
        <v>Well_11_Sigueneau</v>
      </c>
      <c r="E641" s="57">
        <f>VLOOKUP(C641,sites!$B$3:$E$23,3,0)</f>
        <v>18.519200000000001</v>
      </c>
      <c r="F641" s="57">
        <f>VLOOKUP(C641,sites!$B$3:$E$23,4,0)</f>
        <v>-72.590716999999998</v>
      </c>
      <c r="G641" s="62">
        <f>data!AJ$37</f>
        <v>18.190199999999997</v>
      </c>
      <c r="H641" s="47">
        <v>42969</v>
      </c>
    </row>
    <row r="642" spans="2:8" x14ac:dyDescent="0.25">
      <c r="B642" s="14">
        <f t="shared" si="9"/>
        <v>641</v>
      </c>
      <c r="C642" s="39">
        <v>1</v>
      </c>
      <c r="D642" s="39" t="str">
        <f>VLOOKUP(C642,sites!$B$3:$E$23,2,0)</f>
        <v>Coast_01</v>
      </c>
      <c r="E642" s="57">
        <f>VLOOKUP(C642,sites!$B$3:$E$23,3,0)</f>
        <v>18.551702800000001</v>
      </c>
      <c r="F642" s="57">
        <f>VLOOKUP(C642,sites!$B$3:$E$23,4,0)</f>
        <v>-72.546805599999999</v>
      </c>
      <c r="G642" s="60">
        <v>0</v>
      </c>
      <c r="H642" s="47">
        <v>42976</v>
      </c>
    </row>
    <row r="643" spans="2:8" x14ac:dyDescent="0.25">
      <c r="B643" s="14">
        <f t="shared" si="9"/>
        <v>642</v>
      </c>
      <c r="C643" s="39">
        <v>2</v>
      </c>
      <c r="D643" s="39" t="str">
        <f>VLOOKUP(C643,sites!$B$3:$E$23,2,0)</f>
        <v>Coast_02</v>
      </c>
      <c r="E643" s="57">
        <f>VLOOKUP(C643,sites!$B$3:$E$23,3,0)</f>
        <v>18.566099999999999</v>
      </c>
      <c r="F643" s="57">
        <f>VLOOKUP(C643,sites!$B$3:$E$23,4,0)</f>
        <v>-72.564863000000003</v>
      </c>
      <c r="G643" s="60">
        <v>0</v>
      </c>
      <c r="H643" s="47">
        <v>42976</v>
      </c>
    </row>
    <row r="644" spans="2:8" x14ac:dyDescent="0.25">
      <c r="B644" s="14">
        <f>IF(C644="","",B643+1)</f>
        <v>643</v>
      </c>
      <c r="C644" s="39">
        <v>3</v>
      </c>
      <c r="D644" s="39" t="str">
        <f>VLOOKUP(C644,sites!$B$3:$E$23,2,0)</f>
        <v>Coast_03</v>
      </c>
      <c r="E644" s="57">
        <f>VLOOKUP(C644,sites!$B$3:$E$23,3,0)</f>
        <v>18.565470999999999</v>
      </c>
      <c r="F644" s="57">
        <f>VLOOKUP(C644,sites!$B$3:$E$23,4,0)</f>
        <v>-72.582783000000006</v>
      </c>
      <c r="G644" s="60">
        <v>0</v>
      </c>
      <c r="H644" s="47">
        <v>42976</v>
      </c>
    </row>
    <row r="645" spans="2:8" x14ac:dyDescent="0.25">
      <c r="B645" s="14">
        <f t="shared" ref="B645:B707" si="10">IF(C645="","",B644+1)</f>
        <v>644</v>
      </c>
      <c r="C645" s="39">
        <v>4</v>
      </c>
      <c r="D645" s="39" t="str">
        <f>VLOOKUP(C645,sites!$B$3:$E$23,2,0)</f>
        <v>Coast_04</v>
      </c>
      <c r="E645" s="57">
        <f>VLOOKUP(C645,sites!$B$3:$E$23,3,0)</f>
        <v>18.557523</v>
      </c>
      <c r="F645" s="57">
        <f>VLOOKUP(C645,sites!$B$3:$E$23,4,0)</f>
        <v>-72.612148000000005</v>
      </c>
      <c r="G645" s="60">
        <v>0</v>
      </c>
      <c r="H645" s="47">
        <v>42976</v>
      </c>
    </row>
    <row r="646" spans="2:8" x14ac:dyDescent="0.25">
      <c r="B646" s="14">
        <f t="shared" si="10"/>
        <v>645</v>
      </c>
      <c r="C646" s="39">
        <v>5</v>
      </c>
      <c r="D646" s="39" t="str">
        <f>VLOOKUP(C646,sites!$B$3:$E$23,2,0)</f>
        <v>Coast_05</v>
      </c>
      <c r="E646" s="57">
        <f>VLOOKUP(C646,sites!$B$3:$E$23,3,0)</f>
        <v>18.550286</v>
      </c>
      <c r="F646" s="57">
        <f>VLOOKUP(C646,sites!$B$3:$E$23,4,0)</f>
        <v>-72.627656999999999</v>
      </c>
      <c r="G646" s="60">
        <v>0</v>
      </c>
      <c r="H646" s="47">
        <v>42976</v>
      </c>
    </row>
    <row r="647" spans="2:8" x14ac:dyDescent="0.25">
      <c r="B647" s="14">
        <f t="shared" si="10"/>
        <v>646</v>
      </c>
      <c r="C647" s="39">
        <v>6</v>
      </c>
      <c r="D647" s="39" t="str">
        <f>VLOOKUP(C647,sites!$B$3:$E$23,2,0)</f>
        <v>Coast_06</v>
      </c>
      <c r="E647" s="57">
        <f>VLOOKUP(C647,sites!$B$3:$E$23,3,0)</f>
        <v>18.524695999999999</v>
      </c>
      <c r="F647" s="57">
        <f>VLOOKUP(C647,sites!$B$3:$E$23,4,0)</f>
        <v>-72.653233</v>
      </c>
      <c r="G647" s="60">
        <v>0</v>
      </c>
      <c r="H647" s="47">
        <v>42976</v>
      </c>
    </row>
    <row r="648" spans="2:8" x14ac:dyDescent="0.25">
      <c r="B648" s="14">
        <f t="shared" si="10"/>
        <v>647</v>
      </c>
      <c r="C648" s="39">
        <v>7</v>
      </c>
      <c r="D648" s="39" t="str">
        <f>VLOOKUP(C648,sites!$B$3:$E$23,2,0)</f>
        <v>Coast_07</v>
      </c>
      <c r="E648" s="57">
        <f>VLOOKUP(C648,sites!$B$3:$E$23,3,0)</f>
        <v>18.493656000000001</v>
      </c>
      <c r="F648" s="57">
        <f>VLOOKUP(C648,sites!$B$3:$E$23,4,0)</f>
        <v>-72.662737000000007</v>
      </c>
      <c r="G648" s="60">
        <v>0</v>
      </c>
      <c r="H648" s="47">
        <v>42976</v>
      </c>
    </row>
    <row r="649" spans="2:8" x14ac:dyDescent="0.25">
      <c r="B649" s="14">
        <f t="shared" si="10"/>
        <v>648</v>
      </c>
      <c r="C649" s="39">
        <v>8</v>
      </c>
      <c r="D649" s="39" t="str">
        <f>VLOOKUP(C649,sites!$B$3:$E$23,2,0)</f>
        <v>Coast_08</v>
      </c>
      <c r="E649" s="57">
        <f>VLOOKUP(C649,sites!$B$3:$E$23,3,0)</f>
        <v>18.466533999999999</v>
      </c>
      <c r="F649" s="57">
        <f>VLOOKUP(C649,sites!$B$3:$E$23,4,0)</f>
        <v>-72.673056000000003</v>
      </c>
      <c r="G649" s="60">
        <v>0</v>
      </c>
      <c r="H649" s="47">
        <v>42976</v>
      </c>
    </row>
    <row r="650" spans="2:8" x14ac:dyDescent="0.25">
      <c r="B650" s="14">
        <f t="shared" si="10"/>
        <v>649</v>
      </c>
      <c r="C650" s="39">
        <v>9</v>
      </c>
      <c r="D650" s="39" t="str">
        <f>VLOOKUP(C650,sites!$B$3:$E$23,2,0)</f>
        <v>Coast_09</v>
      </c>
      <c r="E650" s="57">
        <f>VLOOKUP(C650,sites!$B$3:$E$23,3,0)</f>
        <v>18.445995</v>
      </c>
      <c r="F650" s="57">
        <f>VLOOKUP(C650,sites!$B$3:$E$23,4,0)</f>
        <v>-72.688500000000005</v>
      </c>
      <c r="G650" s="60">
        <v>0</v>
      </c>
      <c r="H650" s="47">
        <v>42976</v>
      </c>
    </row>
    <row r="651" spans="2:8" x14ac:dyDescent="0.25">
      <c r="B651" s="14">
        <f t="shared" si="10"/>
        <v>650</v>
      </c>
      <c r="C651" s="39">
        <v>10</v>
      </c>
      <c r="D651" s="39" t="str">
        <f>VLOOKUP(C651,sites!$B$3:$E$23,2,0)</f>
        <v>Well_01_RueLavandiere</v>
      </c>
      <c r="E651" s="57">
        <f>VLOOKUP(C651,sites!$B$3:$E$23,3,0)</f>
        <v>18.511023999999999</v>
      </c>
      <c r="F651" s="57">
        <f>VLOOKUP(C651,sites!$B$3:$E$23,4,0)</f>
        <v>-72.636078999999995</v>
      </c>
      <c r="G651" s="62">
        <f>data!F$38</f>
        <v>15.244999999999999</v>
      </c>
      <c r="H651" s="47">
        <v>42976</v>
      </c>
    </row>
    <row r="652" spans="2:8" x14ac:dyDescent="0.25">
      <c r="B652" s="14">
        <f t="shared" si="10"/>
        <v>651</v>
      </c>
      <c r="C652" s="39">
        <v>11</v>
      </c>
      <c r="D652" s="39" t="str">
        <f>VLOOKUP(C652,sites!$B$3:$E$23,2,0)</f>
        <v>Well_02_Beloc</v>
      </c>
      <c r="E652" s="57">
        <f>VLOOKUP(C652,sites!$B$3:$E$23,3,0)</f>
        <v>18.475923000000002</v>
      </c>
      <c r="F652" s="57">
        <f>VLOOKUP(C652,sites!$B$3:$E$23,4,0)</f>
        <v>-72.654161000000002</v>
      </c>
      <c r="G652" s="62">
        <f>data!I$38</f>
        <v>12.648999999999999</v>
      </c>
      <c r="H652" s="47">
        <v>42976</v>
      </c>
    </row>
    <row r="653" spans="2:8" x14ac:dyDescent="0.25">
      <c r="B653" s="14">
        <f t="shared" si="10"/>
        <v>652</v>
      </c>
      <c r="C653" s="39">
        <v>12</v>
      </c>
      <c r="D653" s="39" t="str">
        <f>VLOOKUP(C653,sites!$B$3:$E$23,2,0)</f>
        <v>Well_03_LaCule</v>
      </c>
      <c r="E653" s="57">
        <f>VLOOKUP(C653,sites!$B$3:$E$23,3,0)</f>
        <v>18.452857999999999</v>
      </c>
      <c r="F653" s="57">
        <f>VLOOKUP(C653,sites!$B$3:$E$23,4,0)</f>
        <v>-72.657596999999996</v>
      </c>
      <c r="G653" s="62">
        <f>data!L$38</f>
        <v>16.912400000000002</v>
      </c>
      <c r="H653" s="47">
        <v>42976</v>
      </c>
    </row>
    <row r="654" spans="2:8" x14ac:dyDescent="0.25">
      <c r="B654" s="14">
        <f t="shared" si="10"/>
        <v>653</v>
      </c>
      <c r="C654" s="39">
        <v>13</v>
      </c>
      <c r="D654" s="39" t="str">
        <f>VLOOKUP(C654,sites!$B$3:$E$23,2,0)</f>
        <v>Well_04_CarrefourDefort</v>
      </c>
      <c r="E654" s="57">
        <f>VLOOKUP(C654,sites!$B$3:$E$23,3,0)</f>
        <v>18.458349999999999</v>
      </c>
      <c r="F654" s="57">
        <f>VLOOKUP(C654,sites!$B$3:$E$23,4,0)</f>
        <v>-72.628933000000004</v>
      </c>
      <c r="G654" s="62">
        <f>data!O$38</f>
        <v>36.927400000000006</v>
      </c>
      <c r="H654" s="47">
        <v>42976</v>
      </c>
    </row>
    <row r="655" spans="2:8" x14ac:dyDescent="0.25">
      <c r="B655" s="14">
        <f t="shared" si="10"/>
        <v>654</v>
      </c>
      <c r="C655" s="39">
        <v>14</v>
      </c>
      <c r="D655" s="39" t="str">
        <f>VLOOKUP(C655,sites!$B$3:$E$23,2,0)</f>
        <v>Well_05_CorailDeMer</v>
      </c>
      <c r="E655" s="57">
        <f>VLOOKUP(C655,sites!$B$3:$E$23,3,0)</f>
        <v>18.463249999999999</v>
      </c>
      <c r="F655" s="57">
        <f>VLOOKUP(C655,sites!$B$3:$E$23,4,0)</f>
        <v>-72.602549999999994</v>
      </c>
      <c r="G655" s="62">
        <f>data!R$38</f>
        <v>38.258200000000002</v>
      </c>
      <c r="H655" s="47">
        <v>42976</v>
      </c>
    </row>
    <row r="656" spans="2:8" x14ac:dyDescent="0.25">
      <c r="B656" s="14">
        <f t="shared" si="10"/>
        <v>655</v>
      </c>
      <c r="C656" s="39">
        <v>15</v>
      </c>
      <c r="D656" s="39" t="str">
        <f>VLOOKUP(C656,sites!$B$3:$E$23,2,0)</f>
        <v>Well_06_Morel</v>
      </c>
      <c r="E656" s="57">
        <f>VLOOKUP(C656,sites!$B$3:$E$23,3,0)</f>
        <v>18.482683000000002</v>
      </c>
      <c r="F656" s="57">
        <f>VLOOKUP(C656,sites!$B$3:$E$23,4,0)</f>
        <v>-72.63185</v>
      </c>
      <c r="G656" s="62">
        <f>data!U$38</f>
        <v>24.107399999999998</v>
      </c>
      <c r="H656" s="47">
        <v>42976</v>
      </c>
    </row>
    <row r="657" spans="2:8" x14ac:dyDescent="0.25">
      <c r="B657" s="14">
        <f t="shared" si="10"/>
        <v>656</v>
      </c>
      <c r="C657" s="39">
        <v>16</v>
      </c>
      <c r="D657" s="39" t="str">
        <f>VLOOKUP(C657,sites!$B$3:$E$23,2,0)</f>
        <v>Well_07_RteDarbonne</v>
      </c>
      <c r="E657" s="57">
        <f>VLOOKUP(C657,sites!$B$3:$E$23,3,0)</f>
        <v>18.501767000000001</v>
      </c>
      <c r="F657" s="57">
        <f>VLOOKUP(C657,sites!$B$3:$E$23,4,0)</f>
        <v>-72.610282999999995</v>
      </c>
      <c r="G657" s="62">
        <f>data!X$38</f>
        <v>23.622599999999998</v>
      </c>
      <c r="H657" s="47">
        <v>42976</v>
      </c>
    </row>
    <row r="658" spans="2:8" x14ac:dyDescent="0.25">
      <c r="B658" s="14">
        <f t="shared" si="10"/>
        <v>657</v>
      </c>
      <c r="C658" s="39">
        <v>17</v>
      </c>
      <c r="D658" s="39" t="str">
        <f>VLOOKUP(C658,sites!$B$3:$E$23,2,0)</f>
        <v>Well_08_RteBelvald</v>
      </c>
      <c r="E658" s="57">
        <f>VLOOKUP(C658,sites!$B$3:$E$23,3,0)</f>
        <v>18.534600000000001</v>
      </c>
      <c r="F658" s="57">
        <f>VLOOKUP(C658,sites!$B$3:$E$23,4,0)</f>
        <v>-72.619299999999996</v>
      </c>
      <c r="G658" s="62">
        <f>data!AA$38</f>
        <v>12.414400000000001</v>
      </c>
      <c r="H658" s="47">
        <v>42976</v>
      </c>
    </row>
    <row r="659" spans="2:8" x14ac:dyDescent="0.25">
      <c r="B659" s="14">
        <f t="shared" si="10"/>
        <v>658</v>
      </c>
      <c r="C659" s="39">
        <v>18</v>
      </c>
      <c r="D659" s="39" t="str">
        <f>VLOOKUP(C659,sites!$B$3:$E$23,2,0)</f>
        <v>Well_09_RteDeBire</v>
      </c>
      <c r="E659" s="57">
        <f>VLOOKUP(C659,sites!$B$3:$E$23,3,0)</f>
        <v>18.545783</v>
      </c>
      <c r="F659" s="57">
        <f>VLOOKUP(C659,sites!$B$3:$E$23,4,0)</f>
        <v>-72.583816999999996</v>
      </c>
      <c r="G659" s="62">
        <f>data!AD$38</f>
        <v>4.095600000000001</v>
      </c>
      <c r="H659" s="47">
        <v>42976</v>
      </c>
    </row>
    <row r="660" spans="2:8" x14ac:dyDescent="0.25">
      <c r="B660" s="14">
        <f t="shared" si="10"/>
        <v>659</v>
      </c>
      <c r="C660" s="39">
        <v>19</v>
      </c>
      <c r="D660" s="39" t="str">
        <f>VLOOKUP(C660,sites!$B$3:$E$23,2,0)</f>
        <v>Well_10_Douane</v>
      </c>
      <c r="E660" s="57">
        <f>VLOOKUP(C660,sites!$B$3:$E$23,3,0)</f>
        <v>18.52955</v>
      </c>
      <c r="F660" s="57">
        <f>VLOOKUP(C660,sites!$B$3:$E$23,4,0)</f>
        <v>-72.571449999999999</v>
      </c>
      <c r="G660" s="62">
        <f>data!AG$38</f>
        <v>40.355800000000002</v>
      </c>
      <c r="H660" s="47">
        <v>42976</v>
      </c>
    </row>
    <row r="661" spans="2:8" x14ac:dyDescent="0.25">
      <c r="B661" s="14">
        <f t="shared" si="10"/>
        <v>660</v>
      </c>
      <c r="C661" s="39">
        <v>20</v>
      </c>
      <c r="D661" s="39" t="str">
        <f>VLOOKUP(C661,sites!$B$3:$E$23,2,0)</f>
        <v>Well_11_Sigueneau</v>
      </c>
      <c r="E661" s="57">
        <f>VLOOKUP(C661,sites!$B$3:$E$23,3,0)</f>
        <v>18.519200000000001</v>
      </c>
      <c r="F661" s="57">
        <f>VLOOKUP(C661,sites!$B$3:$E$23,4,0)</f>
        <v>-72.590716999999998</v>
      </c>
      <c r="G661" s="62">
        <f>data!AJ$38</f>
        <v>18.190199999999997</v>
      </c>
      <c r="H661" s="47">
        <v>42976</v>
      </c>
    </row>
    <row r="662" spans="2:8" x14ac:dyDescent="0.25">
      <c r="B662" s="14">
        <f t="shared" si="10"/>
        <v>661</v>
      </c>
      <c r="C662" s="39">
        <v>1</v>
      </c>
      <c r="D662" s="39" t="str">
        <f>VLOOKUP(C662,sites!$B$3:$E$23,2,0)</f>
        <v>Coast_01</v>
      </c>
      <c r="E662" s="57">
        <f>VLOOKUP(C662,sites!$B$3:$E$23,3,0)</f>
        <v>18.551702800000001</v>
      </c>
      <c r="F662" s="57">
        <f>VLOOKUP(C662,sites!$B$3:$E$23,4,0)</f>
        <v>-72.546805599999999</v>
      </c>
      <c r="G662" s="60">
        <v>0</v>
      </c>
      <c r="H662" s="47">
        <v>42983</v>
      </c>
    </row>
    <row r="663" spans="2:8" x14ac:dyDescent="0.25">
      <c r="B663" s="14">
        <f t="shared" si="10"/>
        <v>662</v>
      </c>
      <c r="C663" s="39">
        <v>2</v>
      </c>
      <c r="D663" s="39" t="str">
        <f>VLOOKUP(C663,sites!$B$3:$E$23,2,0)</f>
        <v>Coast_02</v>
      </c>
      <c r="E663" s="57">
        <f>VLOOKUP(C663,sites!$B$3:$E$23,3,0)</f>
        <v>18.566099999999999</v>
      </c>
      <c r="F663" s="57">
        <f>VLOOKUP(C663,sites!$B$3:$E$23,4,0)</f>
        <v>-72.564863000000003</v>
      </c>
      <c r="G663" s="60">
        <v>0</v>
      </c>
      <c r="H663" s="47">
        <v>42983</v>
      </c>
    </row>
    <row r="664" spans="2:8" x14ac:dyDescent="0.25">
      <c r="B664" s="14">
        <f t="shared" si="10"/>
        <v>663</v>
      </c>
      <c r="C664" s="39">
        <v>3</v>
      </c>
      <c r="D664" s="39" t="str">
        <f>VLOOKUP(C664,sites!$B$3:$E$23,2,0)</f>
        <v>Coast_03</v>
      </c>
      <c r="E664" s="57">
        <f>VLOOKUP(C664,sites!$B$3:$E$23,3,0)</f>
        <v>18.565470999999999</v>
      </c>
      <c r="F664" s="57">
        <f>VLOOKUP(C664,sites!$B$3:$E$23,4,0)</f>
        <v>-72.582783000000006</v>
      </c>
      <c r="G664" s="60">
        <v>0</v>
      </c>
      <c r="H664" s="47">
        <v>42983</v>
      </c>
    </row>
    <row r="665" spans="2:8" x14ac:dyDescent="0.25">
      <c r="B665" s="14">
        <f t="shared" si="10"/>
        <v>664</v>
      </c>
      <c r="C665" s="39">
        <v>4</v>
      </c>
      <c r="D665" s="39" t="str">
        <f>VLOOKUP(C665,sites!$B$3:$E$23,2,0)</f>
        <v>Coast_04</v>
      </c>
      <c r="E665" s="57">
        <f>VLOOKUP(C665,sites!$B$3:$E$23,3,0)</f>
        <v>18.557523</v>
      </c>
      <c r="F665" s="57">
        <f>VLOOKUP(C665,sites!$B$3:$E$23,4,0)</f>
        <v>-72.612148000000005</v>
      </c>
      <c r="G665" s="60">
        <v>0</v>
      </c>
      <c r="H665" s="47">
        <v>42983</v>
      </c>
    </row>
    <row r="666" spans="2:8" x14ac:dyDescent="0.25">
      <c r="B666" s="14">
        <f t="shared" si="10"/>
        <v>665</v>
      </c>
      <c r="C666" s="39">
        <v>5</v>
      </c>
      <c r="D666" s="39" t="str">
        <f>VLOOKUP(C666,sites!$B$3:$E$23,2,0)</f>
        <v>Coast_05</v>
      </c>
      <c r="E666" s="57">
        <f>VLOOKUP(C666,sites!$B$3:$E$23,3,0)</f>
        <v>18.550286</v>
      </c>
      <c r="F666" s="57">
        <f>VLOOKUP(C666,sites!$B$3:$E$23,4,0)</f>
        <v>-72.627656999999999</v>
      </c>
      <c r="G666" s="60">
        <v>0</v>
      </c>
      <c r="H666" s="47">
        <v>42983</v>
      </c>
    </row>
    <row r="667" spans="2:8" x14ac:dyDescent="0.25">
      <c r="B667" s="14">
        <f t="shared" si="10"/>
        <v>666</v>
      </c>
      <c r="C667" s="39">
        <v>6</v>
      </c>
      <c r="D667" s="39" t="str">
        <f>VLOOKUP(C667,sites!$B$3:$E$23,2,0)</f>
        <v>Coast_06</v>
      </c>
      <c r="E667" s="57">
        <f>VLOOKUP(C667,sites!$B$3:$E$23,3,0)</f>
        <v>18.524695999999999</v>
      </c>
      <c r="F667" s="57">
        <f>VLOOKUP(C667,sites!$B$3:$E$23,4,0)</f>
        <v>-72.653233</v>
      </c>
      <c r="G667" s="60">
        <v>0</v>
      </c>
      <c r="H667" s="47">
        <v>42983</v>
      </c>
    </row>
    <row r="668" spans="2:8" x14ac:dyDescent="0.25">
      <c r="B668" s="14">
        <f t="shared" si="10"/>
        <v>667</v>
      </c>
      <c r="C668" s="39">
        <v>7</v>
      </c>
      <c r="D668" s="39" t="str">
        <f>VLOOKUP(C668,sites!$B$3:$E$23,2,0)</f>
        <v>Coast_07</v>
      </c>
      <c r="E668" s="57">
        <f>VLOOKUP(C668,sites!$B$3:$E$23,3,0)</f>
        <v>18.493656000000001</v>
      </c>
      <c r="F668" s="57">
        <f>VLOOKUP(C668,sites!$B$3:$E$23,4,0)</f>
        <v>-72.662737000000007</v>
      </c>
      <c r="G668" s="60">
        <v>0</v>
      </c>
      <c r="H668" s="47">
        <v>42983</v>
      </c>
    </row>
    <row r="669" spans="2:8" x14ac:dyDescent="0.25">
      <c r="B669" s="14">
        <f t="shared" si="10"/>
        <v>668</v>
      </c>
      <c r="C669" s="39">
        <v>8</v>
      </c>
      <c r="D669" s="39" t="str">
        <f>VLOOKUP(C669,sites!$B$3:$E$23,2,0)</f>
        <v>Coast_08</v>
      </c>
      <c r="E669" s="57">
        <f>VLOOKUP(C669,sites!$B$3:$E$23,3,0)</f>
        <v>18.466533999999999</v>
      </c>
      <c r="F669" s="57">
        <f>VLOOKUP(C669,sites!$B$3:$E$23,4,0)</f>
        <v>-72.673056000000003</v>
      </c>
      <c r="G669" s="60">
        <v>0</v>
      </c>
      <c r="H669" s="47">
        <v>42983</v>
      </c>
    </row>
    <row r="670" spans="2:8" x14ac:dyDescent="0.25">
      <c r="B670" s="14">
        <f t="shared" si="10"/>
        <v>669</v>
      </c>
      <c r="C670" s="39">
        <v>9</v>
      </c>
      <c r="D670" s="39" t="str">
        <f>VLOOKUP(C670,sites!$B$3:$E$23,2,0)</f>
        <v>Coast_09</v>
      </c>
      <c r="E670" s="57">
        <f>VLOOKUP(C670,sites!$B$3:$E$23,3,0)</f>
        <v>18.445995</v>
      </c>
      <c r="F670" s="57">
        <f>VLOOKUP(C670,sites!$B$3:$E$23,4,0)</f>
        <v>-72.688500000000005</v>
      </c>
      <c r="G670" s="60">
        <v>0</v>
      </c>
      <c r="H670" s="47">
        <v>42983</v>
      </c>
    </row>
    <row r="671" spans="2:8" x14ac:dyDescent="0.25">
      <c r="B671" s="14">
        <f t="shared" si="10"/>
        <v>670</v>
      </c>
      <c r="C671" s="39">
        <v>10</v>
      </c>
      <c r="D671" s="39" t="str">
        <f>VLOOKUP(C671,sites!$B$3:$E$23,2,0)</f>
        <v>Well_01_RueLavandiere</v>
      </c>
      <c r="E671" s="57">
        <f>VLOOKUP(C671,sites!$B$3:$E$23,3,0)</f>
        <v>18.511023999999999</v>
      </c>
      <c r="F671" s="57">
        <f>VLOOKUP(C671,sites!$B$3:$E$23,4,0)</f>
        <v>-72.636078999999995</v>
      </c>
      <c r="G671" s="62">
        <f>data!F$39</f>
        <v>15.168799999999999</v>
      </c>
      <c r="H671" s="47">
        <v>42983</v>
      </c>
    </row>
    <row r="672" spans="2:8" x14ac:dyDescent="0.25">
      <c r="B672" s="14">
        <f t="shared" si="10"/>
        <v>671</v>
      </c>
      <c r="C672" s="39">
        <v>11</v>
      </c>
      <c r="D672" s="39" t="str">
        <f>VLOOKUP(C672,sites!$B$3:$E$23,2,0)</f>
        <v>Well_02_Beloc</v>
      </c>
      <c r="E672" s="57">
        <f>VLOOKUP(C672,sites!$B$3:$E$23,3,0)</f>
        <v>18.475923000000002</v>
      </c>
      <c r="F672" s="57">
        <f>VLOOKUP(C672,sites!$B$3:$E$23,4,0)</f>
        <v>-72.654161000000002</v>
      </c>
      <c r="G672" s="62">
        <f>data!I$39</f>
        <v>12.674399999999999</v>
      </c>
      <c r="H672" s="47">
        <v>42983</v>
      </c>
    </row>
    <row r="673" spans="2:8" x14ac:dyDescent="0.25">
      <c r="B673" s="14">
        <f t="shared" si="10"/>
        <v>672</v>
      </c>
      <c r="C673" s="39">
        <v>12</v>
      </c>
      <c r="D673" s="39" t="str">
        <f>VLOOKUP(C673,sites!$B$3:$E$23,2,0)</f>
        <v>Well_03_LaCule</v>
      </c>
      <c r="E673" s="57">
        <f>VLOOKUP(C673,sites!$B$3:$E$23,3,0)</f>
        <v>18.452857999999999</v>
      </c>
      <c r="F673" s="57">
        <f>VLOOKUP(C673,sites!$B$3:$E$23,4,0)</f>
        <v>-72.657596999999996</v>
      </c>
      <c r="G673" s="62">
        <f>data!L$39</f>
        <v>16.607600000000001</v>
      </c>
      <c r="H673" s="47">
        <v>42983</v>
      </c>
    </row>
    <row r="674" spans="2:8" x14ac:dyDescent="0.25">
      <c r="B674" s="14">
        <f t="shared" si="10"/>
        <v>673</v>
      </c>
      <c r="C674" s="39">
        <v>13</v>
      </c>
      <c r="D674" s="39" t="str">
        <f>VLOOKUP(C674,sites!$B$3:$E$23,2,0)</f>
        <v>Well_04_CarrefourDefort</v>
      </c>
      <c r="E674" s="57">
        <f>VLOOKUP(C674,sites!$B$3:$E$23,3,0)</f>
        <v>18.458349999999999</v>
      </c>
      <c r="F674" s="57">
        <f>VLOOKUP(C674,sites!$B$3:$E$23,4,0)</f>
        <v>-72.628933000000004</v>
      </c>
      <c r="G674" s="62">
        <f>data!O$39</f>
        <v>36.775000000000006</v>
      </c>
      <c r="H674" s="47">
        <v>42983</v>
      </c>
    </row>
    <row r="675" spans="2:8" x14ac:dyDescent="0.25">
      <c r="B675" s="14">
        <f t="shared" si="10"/>
        <v>674</v>
      </c>
      <c r="C675" s="39">
        <v>14</v>
      </c>
      <c r="D675" s="39" t="str">
        <f>VLOOKUP(C675,sites!$B$3:$E$23,2,0)</f>
        <v>Well_05_CorailDeMer</v>
      </c>
      <c r="E675" s="57">
        <f>VLOOKUP(C675,sites!$B$3:$E$23,3,0)</f>
        <v>18.463249999999999</v>
      </c>
      <c r="F675" s="57">
        <f>VLOOKUP(C675,sites!$B$3:$E$23,4,0)</f>
        <v>-72.602549999999994</v>
      </c>
      <c r="G675" s="62">
        <f>data!R$39</f>
        <v>38.258200000000002</v>
      </c>
      <c r="H675" s="47">
        <v>42983</v>
      </c>
    </row>
    <row r="676" spans="2:8" x14ac:dyDescent="0.25">
      <c r="B676" s="14">
        <f t="shared" si="10"/>
        <v>675</v>
      </c>
      <c r="C676" s="39">
        <v>15</v>
      </c>
      <c r="D676" s="39" t="str">
        <f>VLOOKUP(C676,sites!$B$3:$E$23,2,0)</f>
        <v>Well_06_Morel</v>
      </c>
      <c r="E676" s="57">
        <f>VLOOKUP(C676,sites!$B$3:$E$23,3,0)</f>
        <v>18.482683000000002</v>
      </c>
      <c r="F676" s="57">
        <f>VLOOKUP(C676,sites!$B$3:$E$23,4,0)</f>
        <v>-72.63185</v>
      </c>
      <c r="G676" s="62">
        <f>data!U$39</f>
        <v>23.929600000000001</v>
      </c>
      <c r="H676" s="47">
        <v>42983</v>
      </c>
    </row>
    <row r="677" spans="2:8" x14ac:dyDescent="0.25">
      <c r="B677" s="14">
        <f t="shared" si="10"/>
        <v>676</v>
      </c>
      <c r="C677" s="39">
        <v>16</v>
      </c>
      <c r="D677" s="39" t="str">
        <f>VLOOKUP(C677,sites!$B$3:$E$23,2,0)</f>
        <v>Well_07_RteDarbonne</v>
      </c>
      <c r="E677" s="57">
        <f>VLOOKUP(C677,sites!$B$3:$E$23,3,0)</f>
        <v>18.501767000000001</v>
      </c>
      <c r="F677" s="57">
        <f>VLOOKUP(C677,sites!$B$3:$E$23,4,0)</f>
        <v>-72.610282999999995</v>
      </c>
      <c r="G677" s="62">
        <f>data!X$39</f>
        <v>23.521000000000001</v>
      </c>
      <c r="H677" s="47">
        <v>42983</v>
      </c>
    </row>
    <row r="678" spans="2:8" x14ac:dyDescent="0.25">
      <c r="B678" s="14">
        <f t="shared" si="10"/>
        <v>677</v>
      </c>
      <c r="C678" s="39">
        <v>17</v>
      </c>
      <c r="D678" s="39" t="str">
        <f>VLOOKUP(C678,sites!$B$3:$E$23,2,0)</f>
        <v>Well_08_RteBelvald</v>
      </c>
      <c r="E678" s="57">
        <f>VLOOKUP(C678,sites!$B$3:$E$23,3,0)</f>
        <v>18.534600000000001</v>
      </c>
      <c r="F678" s="57">
        <f>VLOOKUP(C678,sites!$B$3:$E$23,4,0)</f>
        <v>-72.619299999999996</v>
      </c>
      <c r="G678" s="62">
        <f>data!AA$39</f>
        <v>12.363600000000002</v>
      </c>
      <c r="H678" s="47">
        <v>42983</v>
      </c>
    </row>
    <row r="679" spans="2:8" x14ac:dyDescent="0.25">
      <c r="B679" s="14">
        <f t="shared" si="10"/>
        <v>678</v>
      </c>
      <c r="C679" s="39">
        <v>18</v>
      </c>
      <c r="D679" s="39" t="str">
        <f>VLOOKUP(C679,sites!$B$3:$E$23,2,0)</f>
        <v>Well_09_RteDeBire</v>
      </c>
      <c r="E679" s="57">
        <f>VLOOKUP(C679,sites!$B$3:$E$23,3,0)</f>
        <v>18.545783</v>
      </c>
      <c r="F679" s="57">
        <f>VLOOKUP(C679,sites!$B$3:$E$23,4,0)</f>
        <v>-72.583816999999996</v>
      </c>
      <c r="G679" s="62">
        <f>data!AD$39</f>
        <v>4.1463999999999999</v>
      </c>
      <c r="H679" s="47">
        <v>42983</v>
      </c>
    </row>
    <row r="680" spans="2:8" x14ac:dyDescent="0.25">
      <c r="B680" s="14">
        <f t="shared" si="10"/>
        <v>679</v>
      </c>
      <c r="C680" s="39">
        <v>19</v>
      </c>
      <c r="D680" s="39" t="str">
        <f>VLOOKUP(C680,sites!$B$3:$E$23,2,0)</f>
        <v>Well_10_Douane</v>
      </c>
      <c r="E680" s="57">
        <f>VLOOKUP(C680,sites!$B$3:$E$23,3,0)</f>
        <v>18.52955</v>
      </c>
      <c r="F680" s="57">
        <f>VLOOKUP(C680,sites!$B$3:$E$23,4,0)</f>
        <v>-72.571449999999999</v>
      </c>
      <c r="G680" s="62">
        <f>data!AG$39</f>
        <v>40.305</v>
      </c>
      <c r="H680" s="47">
        <v>42983</v>
      </c>
    </row>
    <row r="681" spans="2:8" x14ac:dyDescent="0.25">
      <c r="B681" s="14">
        <f t="shared" si="10"/>
        <v>680</v>
      </c>
      <c r="C681" s="39">
        <v>20</v>
      </c>
      <c r="D681" s="39" t="str">
        <f>VLOOKUP(C681,sites!$B$3:$E$23,2,0)</f>
        <v>Well_11_Sigueneau</v>
      </c>
      <c r="E681" s="57">
        <f>VLOOKUP(C681,sites!$B$3:$E$23,3,0)</f>
        <v>18.519200000000001</v>
      </c>
      <c r="F681" s="57">
        <f>VLOOKUP(C681,sites!$B$3:$E$23,4,0)</f>
        <v>-72.590716999999998</v>
      </c>
      <c r="G681" s="62">
        <f>data!AJ$39</f>
        <v>18.063199999999998</v>
      </c>
      <c r="H681" s="47">
        <v>42983</v>
      </c>
    </row>
    <row r="682" spans="2:8" x14ac:dyDescent="0.25">
      <c r="B682" s="14">
        <f t="shared" si="10"/>
        <v>681</v>
      </c>
      <c r="C682" s="39">
        <v>1</v>
      </c>
      <c r="D682" s="39" t="str">
        <f>VLOOKUP(C682,sites!$B$3:$E$23,2,0)</f>
        <v>Coast_01</v>
      </c>
      <c r="E682" s="57">
        <f>VLOOKUP(C682,sites!$B$3:$E$23,3,0)</f>
        <v>18.551702800000001</v>
      </c>
      <c r="F682" s="57">
        <f>VLOOKUP(C682,sites!$B$3:$E$23,4,0)</f>
        <v>-72.546805599999999</v>
      </c>
      <c r="G682" s="60">
        <v>0</v>
      </c>
      <c r="H682" s="47">
        <v>42990</v>
      </c>
    </row>
    <row r="683" spans="2:8" x14ac:dyDescent="0.25">
      <c r="B683" s="14">
        <f t="shared" si="10"/>
        <v>682</v>
      </c>
      <c r="C683" s="39">
        <v>2</v>
      </c>
      <c r="D683" s="39" t="str">
        <f>VLOOKUP(C683,sites!$B$3:$E$23,2,0)</f>
        <v>Coast_02</v>
      </c>
      <c r="E683" s="57">
        <f>VLOOKUP(C683,sites!$B$3:$E$23,3,0)</f>
        <v>18.566099999999999</v>
      </c>
      <c r="F683" s="57">
        <f>VLOOKUP(C683,sites!$B$3:$E$23,4,0)</f>
        <v>-72.564863000000003</v>
      </c>
      <c r="G683" s="60">
        <v>0</v>
      </c>
      <c r="H683" s="47">
        <v>42990</v>
      </c>
    </row>
    <row r="684" spans="2:8" x14ac:dyDescent="0.25">
      <c r="B684" s="14">
        <f t="shared" si="10"/>
        <v>683</v>
      </c>
      <c r="C684" s="39">
        <v>3</v>
      </c>
      <c r="D684" s="39" t="str">
        <f>VLOOKUP(C684,sites!$B$3:$E$23,2,0)</f>
        <v>Coast_03</v>
      </c>
      <c r="E684" s="57">
        <f>VLOOKUP(C684,sites!$B$3:$E$23,3,0)</f>
        <v>18.565470999999999</v>
      </c>
      <c r="F684" s="57">
        <f>VLOOKUP(C684,sites!$B$3:$E$23,4,0)</f>
        <v>-72.582783000000006</v>
      </c>
      <c r="G684" s="60">
        <v>0</v>
      </c>
      <c r="H684" s="47">
        <v>42990</v>
      </c>
    </row>
    <row r="685" spans="2:8" x14ac:dyDescent="0.25">
      <c r="B685" s="14">
        <f t="shared" si="10"/>
        <v>684</v>
      </c>
      <c r="C685" s="39">
        <v>4</v>
      </c>
      <c r="D685" s="39" t="str">
        <f>VLOOKUP(C685,sites!$B$3:$E$23,2,0)</f>
        <v>Coast_04</v>
      </c>
      <c r="E685" s="57">
        <f>VLOOKUP(C685,sites!$B$3:$E$23,3,0)</f>
        <v>18.557523</v>
      </c>
      <c r="F685" s="57">
        <f>VLOOKUP(C685,sites!$B$3:$E$23,4,0)</f>
        <v>-72.612148000000005</v>
      </c>
      <c r="G685" s="60">
        <v>0</v>
      </c>
      <c r="H685" s="47">
        <v>42990</v>
      </c>
    </row>
    <row r="686" spans="2:8" x14ac:dyDescent="0.25">
      <c r="B686" s="14">
        <f t="shared" si="10"/>
        <v>685</v>
      </c>
      <c r="C686" s="39">
        <v>5</v>
      </c>
      <c r="D686" s="39" t="str">
        <f>VLOOKUP(C686,sites!$B$3:$E$23,2,0)</f>
        <v>Coast_05</v>
      </c>
      <c r="E686" s="57">
        <f>VLOOKUP(C686,sites!$B$3:$E$23,3,0)</f>
        <v>18.550286</v>
      </c>
      <c r="F686" s="57">
        <f>VLOOKUP(C686,sites!$B$3:$E$23,4,0)</f>
        <v>-72.627656999999999</v>
      </c>
      <c r="G686" s="60">
        <v>0</v>
      </c>
      <c r="H686" s="47">
        <v>42990</v>
      </c>
    </row>
    <row r="687" spans="2:8" x14ac:dyDescent="0.25">
      <c r="B687" s="14">
        <f t="shared" si="10"/>
        <v>686</v>
      </c>
      <c r="C687" s="39">
        <v>6</v>
      </c>
      <c r="D687" s="39" t="str">
        <f>VLOOKUP(C687,sites!$B$3:$E$23,2,0)</f>
        <v>Coast_06</v>
      </c>
      <c r="E687" s="57">
        <f>VLOOKUP(C687,sites!$B$3:$E$23,3,0)</f>
        <v>18.524695999999999</v>
      </c>
      <c r="F687" s="57">
        <f>VLOOKUP(C687,sites!$B$3:$E$23,4,0)</f>
        <v>-72.653233</v>
      </c>
      <c r="G687" s="60">
        <v>0</v>
      </c>
      <c r="H687" s="47">
        <v>42990</v>
      </c>
    </row>
    <row r="688" spans="2:8" x14ac:dyDescent="0.25">
      <c r="B688" s="14">
        <f t="shared" si="10"/>
        <v>687</v>
      </c>
      <c r="C688" s="39">
        <v>7</v>
      </c>
      <c r="D688" s="39" t="str">
        <f>VLOOKUP(C688,sites!$B$3:$E$23,2,0)</f>
        <v>Coast_07</v>
      </c>
      <c r="E688" s="57">
        <f>VLOOKUP(C688,sites!$B$3:$E$23,3,0)</f>
        <v>18.493656000000001</v>
      </c>
      <c r="F688" s="57">
        <f>VLOOKUP(C688,sites!$B$3:$E$23,4,0)</f>
        <v>-72.662737000000007</v>
      </c>
      <c r="G688" s="60">
        <v>0</v>
      </c>
      <c r="H688" s="47">
        <v>42990</v>
      </c>
    </row>
    <row r="689" spans="2:8" x14ac:dyDescent="0.25">
      <c r="B689" s="14">
        <f t="shared" si="10"/>
        <v>688</v>
      </c>
      <c r="C689" s="39">
        <v>8</v>
      </c>
      <c r="D689" s="39" t="str">
        <f>VLOOKUP(C689,sites!$B$3:$E$23,2,0)</f>
        <v>Coast_08</v>
      </c>
      <c r="E689" s="57">
        <f>VLOOKUP(C689,sites!$B$3:$E$23,3,0)</f>
        <v>18.466533999999999</v>
      </c>
      <c r="F689" s="57">
        <f>VLOOKUP(C689,sites!$B$3:$E$23,4,0)</f>
        <v>-72.673056000000003</v>
      </c>
      <c r="G689" s="60">
        <v>0</v>
      </c>
      <c r="H689" s="47">
        <v>42990</v>
      </c>
    </row>
    <row r="690" spans="2:8" x14ac:dyDescent="0.25">
      <c r="B690" s="14">
        <f t="shared" si="10"/>
        <v>689</v>
      </c>
      <c r="C690" s="39">
        <v>9</v>
      </c>
      <c r="D690" s="39" t="str">
        <f>VLOOKUP(C690,sites!$B$3:$E$23,2,0)</f>
        <v>Coast_09</v>
      </c>
      <c r="E690" s="57">
        <f>VLOOKUP(C690,sites!$B$3:$E$23,3,0)</f>
        <v>18.445995</v>
      </c>
      <c r="F690" s="57">
        <f>VLOOKUP(C690,sites!$B$3:$E$23,4,0)</f>
        <v>-72.688500000000005</v>
      </c>
      <c r="G690" s="60">
        <v>0</v>
      </c>
      <c r="H690" s="47">
        <v>42990</v>
      </c>
    </row>
    <row r="691" spans="2:8" x14ac:dyDescent="0.25">
      <c r="B691" s="14">
        <f t="shared" si="10"/>
        <v>690</v>
      </c>
      <c r="C691" s="39">
        <v>10</v>
      </c>
      <c r="D691" s="39" t="str">
        <f>VLOOKUP(C691,sites!$B$3:$E$23,2,0)</f>
        <v>Well_01_RueLavandiere</v>
      </c>
      <c r="E691" s="57">
        <f>VLOOKUP(C691,sites!$B$3:$E$23,3,0)</f>
        <v>18.511023999999999</v>
      </c>
      <c r="F691" s="57">
        <f>VLOOKUP(C691,sites!$B$3:$E$23,4,0)</f>
        <v>-72.636078999999995</v>
      </c>
      <c r="G691" s="62">
        <f>data!F$40</f>
        <v>15.117999999999999</v>
      </c>
      <c r="H691" s="47">
        <v>42990</v>
      </c>
    </row>
    <row r="692" spans="2:8" x14ac:dyDescent="0.25">
      <c r="B692" s="14">
        <f t="shared" si="10"/>
        <v>691</v>
      </c>
      <c r="C692" s="39">
        <v>11</v>
      </c>
      <c r="D692" s="39" t="str">
        <f>VLOOKUP(C692,sites!$B$3:$E$23,2,0)</f>
        <v>Well_02_Beloc</v>
      </c>
      <c r="E692" s="57">
        <f>VLOOKUP(C692,sites!$B$3:$E$23,3,0)</f>
        <v>18.475923000000002</v>
      </c>
      <c r="F692" s="57">
        <f>VLOOKUP(C692,sites!$B$3:$E$23,4,0)</f>
        <v>-72.654161000000002</v>
      </c>
      <c r="G692" s="62">
        <f>data!I$40</f>
        <v>12.776</v>
      </c>
      <c r="H692" s="47">
        <v>42990</v>
      </c>
    </row>
    <row r="693" spans="2:8" x14ac:dyDescent="0.25">
      <c r="B693" s="14">
        <f t="shared" si="10"/>
        <v>692</v>
      </c>
      <c r="C693" s="39">
        <v>12</v>
      </c>
      <c r="D693" s="39" t="str">
        <f>VLOOKUP(C693,sites!$B$3:$E$23,2,0)</f>
        <v>Well_03_LaCule</v>
      </c>
      <c r="E693" s="57">
        <f>VLOOKUP(C693,sites!$B$3:$E$23,3,0)</f>
        <v>18.452857999999999</v>
      </c>
      <c r="F693" s="57">
        <f>VLOOKUP(C693,sites!$B$3:$E$23,4,0)</f>
        <v>-72.657596999999996</v>
      </c>
      <c r="G693" s="62">
        <f>data!L$40</f>
        <v>16.887</v>
      </c>
      <c r="H693" s="47">
        <v>42990</v>
      </c>
    </row>
    <row r="694" spans="2:8" x14ac:dyDescent="0.25">
      <c r="B694" s="14">
        <f t="shared" si="10"/>
        <v>693</v>
      </c>
      <c r="C694" s="39">
        <v>13</v>
      </c>
      <c r="D694" s="39" t="str">
        <f>VLOOKUP(C694,sites!$B$3:$E$23,2,0)</f>
        <v>Well_04_CarrefourDefort</v>
      </c>
      <c r="E694" s="57">
        <f>VLOOKUP(C694,sites!$B$3:$E$23,3,0)</f>
        <v>18.458349999999999</v>
      </c>
      <c r="F694" s="57">
        <f>VLOOKUP(C694,sites!$B$3:$E$23,4,0)</f>
        <v>-72.628933000000004</v>
      </c>
      <c r="G694" s="62">
        <f>data!O$40</f>
        <v>36.927400000000006</v>
      </c>
      <c r="H694" s="47">
        <v>42990</v>
      </c>
    </row>
    <row r="695" spans="2:8" x14ac:dyDescent="0.25">
      <c r="B695" s="14">
        <f t="shared" si="10"/>
        <v>694</v>
      </c>
      <c r="C695" s="39">
        <v>14</v>
      </c>
      <c r="D695" s="39" t="str">
        <f>VLOOKUP(C695,sites!$B$3:$E$23,2,0)</f>
        <v>Well_05_CorailDeMer</v>
      </c>
      <c r="E695" s="57">
        <f>VLOOKUP(C695,sites!$B$3:$E$23,3,0)</f>
        <v>18.463249999999999</v>
      </c>
      <c r="F695" s="57">
        <f>VLOOKUP(C695,sites!$B$3:$E$23,4,0)</f>
        <v>-72.602549999999994</v>
      </c>
      <c r="G695" s="62">
        <f>data!R$40</f>
        <v>38.258200000000002</v>
      </c>
      <c r="H695" s="47">
        <v>42990</v>
      </c>
    </row>
    <row r="696" spans="2:8" x14ac:dyDescent="0.25">
      <c r="B696" s="14">
        <f t="shared" si="10"/>
        <v>695</v>
      </c>
      <c r="C696" s="39">
        <v>15</v>
      </c>
      <c r="D696" s="39" t="str">
        <f>VLOOKUP(C696,sites!$B$3:$E$23,2,0)</f>
        <v>Well_06_Morel</v>
      </c>
      <c r="E696" s="57">
        <f>VLOOKUP(C696,sites!$B$3:$E$23,3,0)</f>
        <v>18.482683000000002</v>
      </c>
      <c r="F696" s="57">
        <f>VLOOKUP(C696,sites!$B$3:$E$23,4,0)</f>
        <v>-72.63185</v>
      </c>
      <c r="G696" s="62">
        <f>data!U$40</f>
        <v>24.107399999999998</v>
      </c>
      <c r="H696" s="47">
        <v>42990</v>
      </c>
    </row>
    <row r="697" spans="2:8" x14ac:dyDescent="0.25">
      <c r="B697" s="14">
        <f t="shared" si="10"/>
        <v>696</v>
      </c>
      <c r="C697" s="39">
        <v>16</v>
      </c>
      <c r="D697" s="39" t="str">
        <f>VLOOKUP(C697,sites!$B$3:$E$23,2,0)</f>
        <v>Well_07_RteDarbonne</v>
      </c>
      <c r="E697" s="57">
        <f>VLOOKUP(C697,sites!$B$3:$E$23,3,0)</f>
        <v>18.501767000000001</v>
      </c>
      <c r="F697" s="57">
        <f>VLOOKUP(C697,sites!$B$3:$E$23,4,0)</f>
        <v>-72.610282999999995</v>
      </c>
      <c r="G697" s="62">
        <f>data!X$40</f>
        <v>23.521000000000001</v>
      </c>
      <c r="H697" s="47">
        <v>42990</v>
      </c>
    </row>
    <row r="698" spans="2:8" x14ac:dyDescent="0.25">
      <c r="B698" s="14">
        <f t="shared" si="10"/>
        <v>697</v>
      </c>
      <c r="C698" s="39">
        <v>17</v>
      </c>
      <c r="D698" s="39" t="str">
        <f>VLOOKUP(C698,sites!$B$3:$E$23,2,0)</f>
        <v>Well_08_RteBelvald</v>
      </c>
      <c r="E698" s="57">
        <f>VLOOKUP(C698,sites!$B$3:$E$23,3,0)</f>
        <v>18.534600000000001</v>
      </c>
      <c r="F698" s="57">
        <f>VLOOKUP(C698,sites!$B$3:$E$23,4,0)</f>
        <v>-72.619299999999996</v>
      </c>
      <c r="G698" s="62">
        <f>data!AA$40</f>
        <v>12.439800000000002</v>
      </c>
      <c r="H698" s="47">
        <v>42990</v>
      </c>
    </row>
    <row r="699" spans="2:8" x14ac:dyDescent="0.25">
      <c r="B699" s="14">
        <f t="shared" si="10"/>
        <v>698</v>
      </c>
      <c r="C699" s="39">
        <v>18</v>
      </c>
      <c r="D699" s="39" t="str">
        <f>VLOOKUP(C699,sites!$B$3:$E$23,2,0)</f>
        <v>Well_09_RteDeBire</v>
      </c>
      <c r="E699" s="57">
        <f>VLOOKUP(C699,sites!$B$3:$E$23,3,0)</f>
        <v>18.545783</v>
      </c>
      <c r="F699" s="57">
        <f>VLOOKUP(C699,sites!$B$3:$E$23,4,0)</f>
        <v>-72.583816999999996</v>
      </c>
      <c r="G699" s="62">
        <f>data!AD$40</f>
        <v>4.0701999999999998</v>
      </c>
      <c r="H699" s="47">
        <v>42990</v>
      </c>
    </row>
    <row r="700" spans="2:8" x14ac:dyDescent="0.25">
      <c r="B700" s="14">
        <f t="shared" si="10"/>
        <v>699</v>
      </c>
      <c r="C700" s="39">
        <v>19</v>
      </c>
      <c r="D700" s="39" t="str">
        <f>VLOOKUP(C700,sites!$B$3:$E$23,2,0)</f>
        <v>Well_10_Douane</v>
      </c>
      <c r="E700" s="57">
        <f>VLOOKUP(C700,sites!$B$3:$E$23,3,0)</f>
        <v>18.52955</v>
      </c>
      <c r="F700" s="57">
        <f>VLOOKUP(C700,sites!$B$3:$E$23,4,0)</f>
        <v>-72.571449999999999</v>
      </c>
      <c r="G700" s="62">
        <f>data!AG$40</f>
        <v>40.305</v>
      </c>
      <c r="H700" s="47">
        <v>42990</v>
      </c>
    </row>
    <row r="701" spans="2:8" x14ac:dyDescent="0.25">
      <c r="B701" s="14">
        <f t="shared" si="10"/>
        <v>700</v>
      </c>
      <c r="C701" s="39">
        <v>20</v>
      </c>
      <c r="D701" s="39" t="str">
        <f>VLOOKUP(C701,sites!$B$3:$E$23,2,0)</f>
        <v>Well_11_Sigueneau</v>
      </c>
      <c r="E701" s="57">
        <f>VLOOKUP(C701,sites!$B$3:$E$23,3,0)</f>
        <v>18.519200000000001</v>
      </c>
      <c r="F701" s="57">
        <f>VLOOKUP(C701,sites!$B$3:$E$23,4,0)</f>
        <v>-72.590716999999998</v>
      </c>
      <c r="G701" s="62">
        <f>data!AJ$40</f>
        <v>18.1648</v>
      </c>
      <c r="H701" s="47">
        <v>42990</v>
      </c>
    </row>
    <row r="702" spans="2:8" x14ac:dyDescent="0.25">
      <c r="B702" s="14">
        <f t="shared" si="10"/>
        <v>701</v>
      </c>
      <c r="C702" s="39">
        <v>1</v>
      </c>
      <c r="D702" s="39" t="str">
        <f>VLOOKUP(C702,sites!$B$3:$E$23,2,0)</f>
        <v>Coast_01</v>
      </c>
      <c r="E702" s="57">
        <f>VLOOKUP(C702,sites!$B$3:$E$23,3,0)</f>
        <v>18.551702800000001</v>
      </c>
      <c r="F702" s="57">
        <f>VLOOKUP(C702,sites!$B$3:$E$23,4,0)</f>
        <v>-72.546805599999999</v>
      </c>
      <c r="G702" s="60">
        <v>0</v>
      </c>
      <c r="H702" s="47">
        <v>42997</v>
      </c>
    </row>
    <row r="703" spans="2:8" x14ac:dyDescent="0.25">
      <c r="B703" s="14">
        <f t="shared" si="10"/>
        <v>702</v>
      </c>
      <c r="C703" s="39">
        <v>2</v>
      </c>
      <c r="D703" s="39" t="str">
        <f>VLOOKUP(C703,sites!$B$3:$E$23,2,0)</f>
        <v>Coast_02</v>
      </c>
      <c r="E703" s="57">
        <f>VLOOKUP(C703,sites!$B$3:$E$23,3,0)</f>
        <v>18.566099999999999</v>
      </c>
      <c r="F703" s="57">
        <f>VLOOKUP(C703,sites!$B$3:$E$23,4,0)</f>
        <v>-72.564863000000003</v>
      </c>
      <c r="G703" s="60">
        <v>0</v>
      </c>
      <c r="H703" s="47">
        <v>42997</v>
      </c>
    </row>
    <row r="704" spans="2:8" x14ac:dyDescent="0.25">
      <c r="B704" s="14">
        <f t="shared" si="10"/>
        <v>703</v>
      </c>
      <c r="C704" s="39">
        <v>3</v>
      </c>
      <c r="D704" s="39" t="str">
        <f>VLOOKUP(C704,sites!$B$3:$E$23,2,0)</f>
        <v>Coast_03</v>
      </c>
      <c r="E704" s="57">
        <f>VLOOKUP(C704,sites!$B$3:$E$23,3,0)</f>
        <v>18.565470999999999</v>
      </c>
      <c r="F704" s="57">
        <f>VLOOKUP(C704,sites!$B$3:$E$23,4,0)</f>
        <v>-72.582783000000006</v>
      </c>
      <c r="G704" s="60">
        <v>0</v>
      </c>
      <c r="H704" s="47">
        <v>42997</v>
      </c>
    </row>
    <row r="705" spans="2:8" x14ac:dyDescent="0.25">
      <c r="B705" s="14">
        <f t="shared" si="10"/>
        <v>704</v>
      </c>
      <c r="C705" s="39">
        <v>4</v>
      </c>
      <c r="D705" s="39" t="str">
        <f>VLOOKUP(C705,sites!$B$3:$E$23,2,0)</f>
        <v>Coast_04</v>
      </c>
      <c r="E705" s="57">
        <f>VLOOKUP(C705,sites!$B$3:$E$23,3,0)</f>
        <v>18.557523</v>
      </c>
      <c r="F705" s="57">
        <f>VLOOKUP(C705,sites!$B$3:$E$23,4,0)</f>
        <v>-72.612148000000005</v>
      </c>
      <c r="G705" s="60">
        <v>0</v>
      </c>
      <c r="H705" s="47">
        <v>42997</v>
      </c>
    </row>
    <row r="706" spans="2:8" x14ac:dyDescent="0.25">
      <c r="B706" s="14">
        <f t="shared" si="10"/>
        <v>705</v>
      </c>
      <c r="C706" s="39">
        <v>5</v>
      </c>
      <c r="D706" s="39" t="str">
        <f>VLOOKUP(C706,sites!$B$3:$E$23,2,0)</f>
        <v>Coast_05</v>
      </c>
      <c r="E706" s="57">
        <f>VLOOKUP(C706,sites!$B$3:$E$23,3,0)</f>
        <v>18.550286</v>
      </c>
      <c r="F706" s="57">
        <f>VLOOKUP(C706,sites!$B$3:$E$23,4,0)</f>
        <v>-72.627656999999999</v>
      </c>
      <c r="G706" s="60">
        <v>0</v>
      </c>
      <c r="H706" s="47">
        <v>42997</v>
      </c>
    </row>
    <row r="707" spans="2:8" x14ac:dyDescent="0.25">
      <c r="B707" s="14">
        <f t="shared" si="10"/>
        <v>706</v>
      </c>
      <c r="C707" s="39">
        <v>6</v>
      </c>
      <c r="D707" s="39" t="str">
        <f>VLOOKUP(C707,sites!$B$3:$E$23,2,0)</f>
        <v>Coast_06</v>
      </c>
      <c r="E707" s="57">
        <f>VLOOKUP(C707,sites!$B$3:$E$23,3,0)</f>
        <v>18.524695999999999</v>
      </c>
      <c r="F707" s="57">
        <f>VLOOKUP(C707,sites!$B$3:$E$23,4,0)</f>
        <v>-72.653233</v>
      </c>
      <c r="G707" s="60">
        <v>0</v>
      </c>
      <c r="H707" s="47">
        <v>42997</v>
      </c>
    </row>
    <row r="708" spans="2:8" x14ac:dyDescent="0.25">
      <c r="B708" s="14">
        <f t="shared" ref="B708:B771" si="11">IF(C708="","",B707+1)</f>
        <v>707</v>
      </c>
      <c r="C708" s="39">
        <v>7</v>
      </c>
      <c r="D708" s="39" t="str">
        <f>VLOOKUP(C708,sites!$B$3:$E$23,2,0)</f>
        <v>Coast_07</v>
      </c>
      <c r="E708" s="57">
        <f>VLOOKUP(C708,sites!$B$3:$E$23,3,0)</f>
        <v>18.493656000000001</v>
      </c>
      <c r="F708" s="57">
        <f>VLOOKUP(C708,sites!$B$3:$E$23,4,0)</f>
        <v>-72.662737000000007</v>
      </c>
      <c r="G708" s="60">
        <v>0</v>
      </c>
      <c r="H708" s="47">
        <v>42997</v>
      </c>
    </row>
    <row r="709" spans="2:8" x14ac:dyDescent="0.25">
      <c r="B709" s="14">
        <f t="shared" si="11"/>
        <v>708</v>
      </c>
      <c r="C709" s="39">
        <v>8</v>
      </c>
      <c r="D709" s="39" t="str">
        <f>VLOOKUP(C709,sites!$B$3:$E$23,2,0)</f>
        <v>Coast_08</v>
      </c>
      <c r="E709" s="57">
        <f>VLOOKUP(C709,sites!$B$3:$E$23,3,0)</f>
        <v>18.466533999999999</v>
      </c>
      <c r="F709" s="57">
        <f>VLOOKUP(C709,sites!$B$3:$E$23,4,0)</f>
        <v>-72.673056000000003</v>
      </c>
      <c r="G709" s="60">
        <v>0</v>
      </c>
      <c r="H709" s="47">
        <v>42997</v>
      </c>
    </row>
    <row r="710" spans="2:8" x14ac:dyDescent="0.25">
      <c r="B710" s="14">
        <f t="shared" si="11"/>
        <v>709</v>
      </c>
      <c r="C710" s="39">
        <v>9</v>
      </c>
      <c r="D710" s="39" t="str">
        <f>VLOOKUP(C710,sites!$B$3:$E$23,2,0)</f>
        <v>Coast_09</v>
      </c>
      <c r="E710" s="57">
        <f>VLOOKUP(C710,sites!$B$3:$E$23,3,0)</f>
        <v>18.445995</v>
      </c>
      <c r="F710" s="57">
        <f>VLOOKUP(C710,sites!$B$3:$E$23,4,0)</f>
        <v>-72.688500000000005</v>
      </c>
      <c r="G710" s="60">
        <v>0</v>
      </c>
      <c r="H710" s="47">
        <v>42997</v>
      </c>
    </row>
    <row r="711" spans="2:8" x14ac:dyDescent="0.25">
      <c r="B711" s="14">
        <f t="shared" si="11"/>
        <v>710</v>
      </c>
      <c r="C711" s="39">
        <v>10</v>
      </c>
      <c r="D711" s="39" t="str">
        <f>VLOOKUP(C711,sites!$B$3:$E$23,2,0)</f>
        <v>Well_01_RueLavandiere</v>
      </c>
      <c r="E711" s="57">
        <f>VLOOKUP(C711,sites!$B$3:$E$23,3,0)</f>
        <v>18.511023999999999</v>
      </c>
      <c r="F711" s="57">
        <f>VLOOKUP(C711,sites!$B$3:$E$23,4,0)</f>
        <v>-72.636078999999995</v>
      </c>
      <c r="G711" s="62">
        <f>data!F$41</f>
        <v>14.991</v>
      </c>
      <c r="H711" s="47">
        <v>42997</v>
      </c>
    </row>
    <row r="712" spans="2:8" x14ac:dyDescent="0.25">
      <c r="B712" s="14">
        <f t="shared" si="11"/>
        <v>711</v>
      </c>
      <c r="C712" s="39">
        <v>11</v>
      </c>
      <c r="D712" s="39" t="str">
        <f>VLOOKUP(C712,sites!$B$3:$E$23,2,0)</f>
        <v>Well_02_Beloc</v>
      </c>
      <c r="E712" s="57">
        <f>VLOOKUP(C712,sites!$B$3:$E$23,3,0)</f>
        <v>18.475923000000002</v>
      </c>
      <c r="F712" s="57">
        <f>VLOOKUP(C712,sites!$B$3:$E$23,4,0)</f>
        <v>-72.654161000000002</v>
      </c>
      <c r="G712" s="62">
        <f>data!I$41</f>
        <v>12.648999999999999</v>
      </c>
      <c r="H712" s="47">
        <v>42997</v>
      </c>
    </row>
    <row r="713" spans="2:8" x14ac:dyDescent="0.25">
      <c r="B713" s="14">
        <f t="shared" si="11"/>
        <v>712</v>
      </c>
      <c r="C713" s="39">
        <v>12</v>
      </c>
      <c r="D713" s="39" t="str">
        <f>VLOOKUP(C713,sites!$B$3:$E$23,2,0)</f>
        <v>Well_03_LaCule</v>
      </c>
      <c r="E713" s="57">
        <f>VLOOKUP(C713,sites!$B$3:$E$23,3,0)</f>
        <v>18.452857999999999</v>
      </c>
      <c r="F713" s="57">
        <f>VLOOKUP(C713,sites!$B$3:$E$23,4,0)</f>
        <v>-72.657596999999996</v>
      </c>
      <c r="G713" s="62">
        <f>data!L$41</f>
        <v>17.090199999999999</v>
      </c>
      <c r="H713" s="47">
        <v>42997</v>
      </c>
    </row>
    <row r="714" spans="2:8" x14ac:dyDescent="0.25">
      <c r="B714" s="14">
        <f t="shared" si="11"/>
        <v>713</v>
      </c>
      <c r="C714" s="39">
        <v>13</v>
      </c>
      <c r="D714" s="39" t="str">
        <f>VLOOKUP(C714,sites!$B$3:$E$23,2,0)</f>
        <v>Well_04_CarrefourDefort</v>
      </c>
      <c r="E714" s="57">
        <f>VLOOKUP(C714,sites!$B$3:$E$23,3,0)</f>
        <v>18.458349999999999</v>
      </c>
      <c r="F714" s="57">
        <f>VLOOKUP(C714,sites!$B$3:$E$23,4,0)</f>
        <v>-72.628933000000004</v>
      </c>
      <c r="G714" s="62">
        <f>data!O$41</f>
        <v>36.800400000000003</v>
      </c>
      <c r="H714" s="47">
        <v>42997</v>
      </c>
    </row>
    <row r="715" spans="2:8" x14ac:dyDescent="0.25">
      <c r="B715" s="14">
        <f t="shared" si="11"/>
        <v>714</v>
      </c>
      <c r="C715" s="39">
        <v>14</v>
      </c>
      <c r="D715" s="39" t="str">
        <f>VLOOKUP(C715,sites!$B$3:$E$23,2,0)</f>
        <v>Well_05_CorailDeMer</v>
      </c>
      <c r="E715" s="57">
        <f>VLOOKUP(C715,sites!$B$3:$E$23,3,0)</f>
        <v>18.463249999999999</v>
      </c>
      <c r="F715" s="57">
        <f>VLOOKUP(C715,sites!$B$3:$E$23,4,0)</f>
        <v>-72.602549999999994</v>
      </c>
      <c r="G715" s="62">
        <f>data!R$41</f>
        <v>38.258200000000002</v>
      </c>
      <c r="H715" s="47">
        <v>42997</v>
      </c>
    </row>
    <row r="716" spans="2:8" x14ac:dyDescent="0.25">
      <c r="B716" s="14">
        <f t="shared" si="11"/>
        <v>715</v>
      </c>
      <c r="C716" s="39">
        <v>15</v>
      </c>
      <c r="D716" s="39" t="str">
        <f>VLOOKUP(C716,sites!$B$3:$E$23,2,0)</f>
        <v>Well_06_Morel</v>
      </c>
      <c r="E716" s="57">
        <f>VLOOKUP(C716,sites!$B$3:$E$23,3,0)</f>
        <v>18.482683000000002</v>
      </c>
      <c r="F716" s="57">
        <f>VLOOKUP(C716,sites!$B$3:$E$23,4,0)</f>
        <v>-72.63185</v>
      </c>
      <c r="G716" s="62">
        <f>data!U$41</f>
        <v>23.904199999999999</v>
      </c>
      <c r="H716" s="47">
        <v>42997</v>
      </c>
    </row>
    <row r="717" spans="2:8" x14ac:dyDescent="0.25">
      <c r="B717" s="14">
        <f t="shared" si="11"/>
        <v>716</v>
      </c>
      <c r="C717" s="39">
        <v>16</v>
      </c>
      <c r="D717" s="39" t="str">
        <f>VLOOKUP(C717,sites!$B$3:$E$23,2,0)</f>
        <v>Well_07_RteDarbonne</v>
      </c>
      <c r="E717" s="57">
        <f>VLOOKUP(C717,sites!$B$3:$E$23,3,0)</f>
        <v>18.501767000000001</v>
      </c>
      <c r="F717" s="57">
        <f>VLOOKUP(C717,sites!$B$3:$E$23,4,0)</f>
        <v>-72.610282999999995</v>
      </c>
      <c r="G717" s="62">
        <f>data!X$41</f>
        <v>23.4956</v>
      </c>
      <c r="H717" s="47">
        <v>42997</v>
      </c>
    </row>
    <row r="718" spans="2:8" x14ac:dyDescent="0.25">
      <c r="B718" s="14">
        <f t="shared" si="11"/>
        <v>717</v>
      </c>
      <c r="C718" s="39">
        <v>17</v>
      </c>
      <c r="D718" s="39" t="str">
        <f>VLOOKUP(C718,sites!$B$3:$E$23,2,0)</f>
        <v>Well_08_RteBelvald</v>
      </c>
      <c r="E718" s="57">
        <f>VLOOKUP(C718,sites!$B$3:$E$23,3,0)</f>
        <v>18.534600000000001</v>
      </c>
      <c r="F718" s="57">
        <f>VLOOKUP(C718,sites!$B$3:$E$23,4,0)</f>
        <v>-72.619299999999996</v>
      </c>
      <c r="G718" s="62">
        <f>data!AA$41</f>
        <v>12.312800000000001</v>
      </c>
      <c r="H718" s="47">
        <v>42997</v>
      </c>
    </row>
    <row r="719" spans="2:8" x14ac:dyDescent="0.25">
      <c r="B719" s="14">
        <f t="shared" si="11"/>
        <v>718</v>
      </c>
      <c r="C719" s="39">
        <v>18</v>
      </c>
      <c r="D719" s="39" t="str">
        <f>VLOOKUP(C719,sites!$B$3:$E$23,2,0)</f>
        <v>Well_09_RteDeBire</v>
      </c>
      <c r="E719" s="57">
        <f>VLOOKUP(C719,sites!$B$3:$E$23,3,0)</f>
        <v>18.545783</v>
      </c>
      <c r="F719" s="57">
        <f>VLOOKUP(C719,sites!$B$3:$E$23,4,0)</f>
        <v>-72.583816999999996</v>
      </c>
      <c r="G719" s="62">
        <f>data!AD$41</f>
        <v>4.1972000000000005</v>
      </c>
      <c r="H719" s="47">
        <v>42997</v>
      </c>
    </row>
    <row r="720" spans="2:8" x14ac:dyDescent="0.25">
      <c r="B720" s="14">
        <f t="shared" si="11"/>
        <v>719</v>
      </c>
      <c r="C720" s="39">
        <v>19</v>
      </c>
      <c r="D720" s="39" t="str">
        <f>VLOOKUP(C720,sites!$B$3:$E$23,2,0)</f>
        <v>Well_10_Douane</v>
      </c>
      <c r="E720" s="57">
        <f>VLOOKUP(C720,sites!$B$3:$E$23,3,0)</f>
        <v>18.52955</v>
      </c>
      <c r="F720" s="57">
        <f>VLOOKUP(C720,sites!$B$3:$E$23,4,0)</f>
        <v>-72.571449999999999</v>
      </c>
      <c r="G720" s="62">
        <f>data!AG$41</f>
        <v>40.330400000000004</v>
      </c>
      <c r="H720" s="47">
        <v>42997</v>
      </c>
    </row>
    <row r="721" spans="2:8" x14ac:dyDescent="0.25">
      <c r="B721" s="14">
        <f t="shared" si="11"/>
        <v>720</v>
      </c>
      <c r="C721" s="39">
        <v>20</v>
      </c>
      <c r="D721" s="39" t="str">
        <f>VLOOKUP(C721,sites!$B$3:$E$23,2,0)</f>
        <v>Well_11_Sigueneau</v>
      </c>
      <c r="E721" s="57">
        <f>VLOOKUP(C721,sites!$B$3:$E$23,3,0)</f>
        <v>18.519200000000001</v>
      </c>
      <c r="F721" s="57">
        <f>VLOOKUP(C721,sites!$B$3:$E$23,4,0)</f>
        <v>-72.590716999999998</v>
      </c>
      <c r="G721" s="62">
        <f>data!AJ$41</f>
        <v>18.037799999999997</v>
      </c>
      <c r="H721" s="47">
        <v>42997</v>
      </c>
    </row>
    <row r="722" spans="2:8" x14ac:dyDescent="0.25">
      <c r="B722" s="14">
        <f t="shared" si="11"/>
        <v>721</v>
      </c>
      <c r="C722" s="39">
        <v>1</v>
      </c>
      <c r="D722" s="39" t="str">
        <f>VLOOKUP(C722,sites!$B$3:$E$23,2,0)</f>
        <v>Coast_01</v>
      </c>
      <c r="E722" s="57">
        <f>VLOOKUP(C722,sites!$B$3:$E$23,3,0)</f>
        <v>18.551702800000001</v>
      </c>
      <c r="F722" s="57">
        <f>VLOOKUP(C722,sites!$B$3:$E$23,4,0)</f>
        <v>-72.546805599999999</v>
      </c>
      <c r="G722" s="60">
        <v>0</v>
      </c>
      <c r="H722" s="47">
        <v>43004</v>
      </c>
    </row>
    <row r="723" spans="2:8" x14ac:dyDescent="0.25">
      <c r="B723" s="14">
        <f t="shared" si="11"/>
        <v>722</v>
      </c>
      <c r="C723" s="39">
        <v>2</v>
      </c>
      <c r="D723" s="39" t="str">
        <f>VLOOKUP(C723,sites!$B$3:$E$23,2,0)</f>
        <v>Coast_02</v>
      </c>
      <c r="E723" s="57">
        <f>VLOOKUP(C723,sites!$B$3:$E$23,3,0)</f>
        <v>18.566099999999999</v>
      </c>
      <c r="F723" s="57">
        <f>VLOOKUP(C723,sites!$B$3:$E$23,4,0)</f>
        <v>-72.564863000000003</v>
      </c>
      <c r="G723" s="60">
        <v>0</v>
      </c>
      <c r="H723" s="47">
        <v>43004</v>
      </c>
    </row>
    <row r="724" spans="2:8" x14ac:dyDescent="0.25">
      <c r="B724" s="14">
        <f t="shared" si="11"/>
        <v>723</v>
      </c>
      <c r="C724" s="39">
        <v>3</v>
      </c>
      <c r="D724" s="39" t="str">
        <f>VLOOKUP(C724,sites!$B$3:$E$23,2,0)</f>
        <v>Coast_03</v>
      </c>
      <c r="E724" s="57">
        <f>VLOOKUP(C724,sites!$B$3:$E$23,3,0)</f>
        <v>18.565470999999999</v>
      </c>
      <c r="F724" s="57">
        <f>VLOOKUP(C724,sites!$B$3:$E$23,4,0)</f>
        <v>-72.582783000000006</v>
      </c>
      <c r="G724" s="60">
        <v>0</v>
      </c>
      <c r="H724" s="47">
        <v>43004</v>
      </c>
    </row>
    <row r="725" spans="2:8" x14ac:dyDescent="0.25">
      <c r="B725" s="14">
        <f t="shared" si="11"/>
        <v>724</v>
      </c>
      <c r="C725" s="39">
        <v>4</v>
      </c>
      <c r="D725" s="39" t="str">
        <f>VLOOKUP(C725,sites!$B$3:$E$23,2,0)</f>
        <v>Coast_04</v>
      </c>
      <c r="E725" s="57">
        <f>VLOOKUP(C725,sites!$B$3:$E$23,3,0)</f>
        <v>18.557523</v>
      </c>
      <c r="F725" s="57">
        <f>VLOOKUP(C725,sites!$B$3:$E$23,4,0)</f>
        <v>-72.612148000000005</v>
      </c>
      <c r="G725" s="60">
        <v>0</v>
      </c>
      <c r="H725" s="47">
        <v>43004</v>
      </c>
    </row>
    <row r="726" spans="2:8" x14ac:dyDescent="0.25">
      <c r="B726" s="14">
        <f t="shared" si="11"/>
        <v>725</v>
      </c>
      <c r="C726" s="39">
        <v>5</v>
      </c>
      <c r="D726" s="39" t="str">
        <f>VLOOKUP(C726,sites!$B$3:$E$23,2,0)</f>
        <v>Coast_05</v>
      </c>
      <c r="E726" s="57">
        <f>VLOOKUP(C726,sites!$B$3:$E$23,3,0)</f>
        <v>18.550286</v>
      </c>
      <c r="F726" s="57">
        <f>VLOOKUP(C726,sites!$B$3:$E$23,4,0)</f>
        <v>-72.627656999999999</v>
      </c>
      <c r="G726" s="60">
        <v>0</v>
      </c>
      <c r="H726" s="47">
        <v>43004</v>
      </c>
    </row>
    <row r="727" spans="2:8" x14ac:dyDescent="0.25">
      <c r="B727" s="14">
        <f t="shared" si="11"/>
        <v>726</v>
      </c>
      <c r="C727" s="39">
        <v>6</v>
      </c>
      <c r="D727" s="39" t="str">
        <f>VLOOKUP(C727,sites!$B$3:$E$23,2,0)</f>
        <v>Coast_06</v>
      </c>
      <c r="E727" s="57">
        <f>VLOOKUP(C727,sites!$B$3:$E$23,3,0)</f>
        <v>18.524695999999999</v>
      </c>
      <c r="F727" s="57">
        <f>VLOOKUP(C727,sites!$B$3:$E$23,4,0)</f>
        <v>-72.653233</v>
      </c>
      <c r="G727" s="60">
        <v>0</v>
      </c>
      <c r="H727" s="47">
        <v>43004</v>
      </c>
    </row>
    <row r="728" spans="2:8" x14ac:dyDescent="0.25">
      <c r="B728" s="14">
        <f t="shared" si="11"/>
        <v>727</v>
      </c>
      <c r="C728" s="39">
        <v>7</v>
      </c>
      <c r="D728" s="39" t="str">
        <f>VLOOKUP(C728,sites!$B$3:$E$23,2,0)</f>
        <v>Coast_07</v>
      </c>
      <c r="E728" s="57">
        <f>VLOOKUP(C728,sites!$B$3:$E$23,3,0)</f>
        <v>18.493656000000001</v>
      </c>
      <c r="F728" s="57">
        <f>VLOOKUP(C728,sites!$B$3:$E$23,4,0)</f>
        <v>-72.662737000000007</v>
      </c>
      <c r="G728" s="60">
        <v>0</v>
      </c>
      <c r="H728" s="47">
        <v>43004</v>
      </c>
    </row>
    <row r="729" spans="2:8" x14ac:dyDescent="0.25">
      <c r="B729" s="14">
        <f t="shared" si="11"/>
        <v>728</v>
      </c>
      <c r="C729" s="39">
        <v>8</v>
      </c>
      <c r="D729" s="39" t="str">
        <f>VLOOKUP(C729,sites!$B$3:$E$23,2,0)</f>
        <v>Coast_08</v>
      </c>
      <c r="E729" s="57">
        <f>VLOOKUP(C729,sites!$B$3:$E$23,3,0)</f>
        <v>18.466533999999999</v>
      </c>
      <c r="F729" s="57">
        <f>VLOOKUP(C729,sites!$B$3:$E$23,4,0)</f>
        <v>-72.673056000000003</v>
      </c>
      <c r="G729" s="60">
        <v>0</v>
      </c>
      <c r="H729" s="47">
        <v>43004</v>
      </c>
    </row>
    <row r="730" spans="2:8" x14ac:dyDescent="0.25">
      <c r="B730" s="14">
        <f t="shared" si="11"/>
        <v>729</v>
      </c>
      <c r="C730" s="39">
        <v>9</v>
      </c>
      <c r="D730" s="39" t="str">
        <f>VLOOKUP(C730,sites!$B$3:$E$23,2,0)</f>
        <v>Coast_09</v>
      </c>
      <c r="E730" s="57">
        <f>VLOOKUP(C730,sites!$B$3:$E$23,3,0)</f>
        <v>18.445995</v>
      </c>
      <c r="F730" s="57">
        <f>VLOOKUP(C730,sites!$B$3:$E$23,4,0)</f>
        <v>-72.688500000000005</v>
      </c>
      <c r="G730" s="60">
        <v>0</v>
      </c>
      <c r="H730" s="47">
        <v>43004</v>
      </c>
    </row>
    <row r="731" spans="2:8" x14ac:dyDescent="0.25">
      <c r="B731" s="14">
        <f t="shared" si="11"/>
        <v>730</v>
      </c>
      <c r="C731" s="39">
        <v>10</v>
      </c>
      <c r="D731" s="39" t="str">
        <f>VLOOKUP(C731,sites!$B$3:$E$23,2,0)</f>
        <v>Well_01_RueLavandiere</v>
      </c>
      <c r="E731" s="57">
        <f>VLOOKUP(C731,sites!$B$3:$E$23,3,0)</f>
        <v>18.511023999999999</v>
      </c>
      <c r="F731" s="57">
        <f>VLOOKUP(C731,sites!$B$3:$E$23,4,0)</f>
        <v>-72.636078999999995</v>
      </c>
      <c r="G731" s="62">
        <f>data!F$42</f>
        <v>15.016399999999999</v>
      </c>
      <c r="H731" s="47">
        <v>43004</v>
      </c>
    </row>
    <row r="732" spans="2:8" x14ac:dyDescent="0.25">
      <c r="B732" s="14">
        <f t="shared" si="11"/>
        <v>731</v>
      </c>
      <c r="C732" s="39">
        <v>11</v>
      </c>
      <c r="D732" s="39" t="str">
        <f>VLOOKUP(C732,sites!$B$3:$E$23,2,0)</f>
        <v>Well_02_Beloc</v>
      </c>
      <c r="E732" s="57">
        <f>VLOOKUP(C732,sites!$B$3:$E$23,3,0)</f>
        <v>18.475923000000002</v>
      </c>
      <c r="F732" s="57">
        <f>VLOOKUP(C732,sites!$B$3:$E$23,4,0)</f>
        <v>-72.654161000000002</v>
      </c>
      <c r="G732" s="62">
        <f>data!I$42</f>
        <v>12.521999999999998</v>
      </c>
      <c r="H732" s="47">
        <v>43004</v>
      </c>
    </row>
    <row r="733" spans="2:8" x14ac:dyDescent="0.25">
      <c r="B733" s="14">
        <f t="shared" si="11"/>
        <v>732</v>
      </c>
      <c r="C733" s="39">
        <v>12</v>
      </c>
      <c r="D733" s="39" t="str">
        <f>VLOOKUP(C733,sites!$B$3:$E$23,2,0)</f>
        <v>Well_03_LaCule</v>
      </c>
      <c r="E733" s="57">
        <f>VLOOKUP(C733,sites!$B$3:$E$23,3,0)</f>
        <v>18.452857999999999</v>
      </c>
      <c r="F733" s="57">
        <f>VLOOKUP(C733,sites!$B$3:$E$23,4,0)</f>
        <v>-72.657596999999996</v>
      </c>
      <c r="G733" s="62">
        <f>data!L$42</f>
        <v>16.988600000000002</v>
      </c>
      <c r="H733" s="47">
        <v>43004</v>
      </c>
    </row>
    <row r="734" spans="2:8" x14ac:dyDescent="0.25">
      <c r="B734" s="14">
        <f t="shared" si="11"/>
        <v>733</v>
      </c>
      <c r="C734" s="39">
        <v>13</v>
      </c>
      <c r="D734" s="39" t="str">
        <f>VLOOKUP(C734,sites!$B$3:$E$23,2,0)</f>
        <v>Well_04_CarrefourDefort</v>
      </c>
      <c r="E734" s="57">
        <f>VLOOKUP(C734,sites!$B$3:$E$23,3,0)</f>
        <v>18.458349999999999</v>
      </c>
      <c r="F734" s="57">
        <f>VLOOKUP(C734,sites!$B$3:$E$23,4,0)</f>
        <v>-72.628933000000004</v>
      </c>
      <c r="G734" s="62">
        <f>data!O$42</f>
        <v>36.749600000000001</v>
      </c>
      <c r="H734" s="47">
        <v>43004</v>
      </c>
    </row>
    <row r="735" spans="2:8" x14ac:dyDescent="0.25">
      <c r="B735" s="14">
        <f t="shared" si="11"/>
        <v>734</v>
      </c>
      <c r="C735" s="39">
        <v>14</v>
      </c>
      <c r="D735" s="39" t="str">
        <f>VLOOKUP(C735,sites!$B$3:$E$23,2,0)</f>
        <v>Well_05_CorailDeMer</v>
      </c>
      <c r="E735" s="57">
        <f>VLOOKUP(C735,sites!$B$3:$E$23,3,0)</f>
        <v>18.463249999999999</v>
      </c>
      <c r="F735" s="57">
        <f>VLOOKUP(C735,sites!$B$3:$E$23,4,0)</f>
        <v>-72.602549999999994</v>
      </c>
      <c r="G735" s="62">
        <f>data!R$42</f>
        <v>38.258200000000002</v>
      </c>
      <c r="H735" s="47">
        <v>43004</v>
      </c>
    </row>
    <row r="736" spans="2:8" x14ac:dyDescent="0.25">
      <c r="B736" s="14">
        <f t="shared" si="11"/>
        <v>735</v>
      </c>
      <c r="C736" s="39">
        <v>15</v>
      </c>
      <c r="D736" s="39" t="str">
        <f>VLOOKUP(C736,sites!$B$3:$E$23,2,0)</f>
        <v>Well_06_Morel</v>
      </c>
      <c r="E736" s="57">
        <f>VLOOKUP(C736,sites!$B$3:$E$23,3,0)</f>
        <v>18.482683000000002</v>
      </c>
      <c r="F736" s="57">
        <f>VLOOKUP(C736,sites!$B$3:$E$23,4,0)</f>
        <v>-72.63185</v>
      </c>
      <c r="G736" s="62">
        <f>data!U$42</f>
        <v>23.827999999999999</v>
      </c>
      <c r="H736" s="47">
        <v>43004</v>
      </c>
    </row>
    <row r="737" spans="2:8" x14ac:dyDescent="0.25">
      <c r="B737" s="14">
        <f t="shared" si="11"/>
        <v>736</v>
      </c>
      <c r="C737" s="39">
        <v>16</v>
      </c>
      <c r="D737" s="39" t="str">
        <f>VLOOKUP(C737,sites!$B$3:$E$23,2,0)</f>
        <v>Well_07_RteDarbonne</v>
      </c>
      <c r="E737" s="57">
        <f>VLOOKUP(C737,sites!$B$3:$E$23,3,0)</f>
        <v>18.501767000000001</v>
      </c>
      <c r="F737" s="57">
        <f>VLOOKUP(C737,sites!$B$3:$E$23,4,0)</f>
        <v>-72.610282999999995</v>
      </c>
      <c r="G737" s="62">
        <f>data!X$42</f>
        <v>23.4956</v>
      </c>
      <c r="H737" s="47">
        <v>43004</v>
      </c>
    </row>
    <row r="738" spans="2:8" x14ac:dyDescent="0.25">
      <c r="B738" s="14">
        <f t="shared" si="11"/>
        <v>737</v>
      </c>
      <c r="C738" s="39">
        <v>17</v>
      </c>
      <c r="D738" s="39" t="str">
        <f>VLOOKUP(C738,sites!$B$3:$E$23,2,0)</f>
        <v>Well_08_RteBelvald</v>
      </c>
      <c r="E738" s="57">
        <f>VLOOKUP(C738,sites!$B$3:$E$23,3,0)</f>
        <v>18.534600000000001</v>
      </c>
      <c r="F738" s="57">
        <f>VLOOKUP(C738,sites!$B$3:$E$23,4,0)</f>
        <v>-72.619299999999996</v>
      </c>
      <c r="G738" s="62">
        <f>data!AA$42</f>
        <v>12.312800000000001</v>
      </c>
      <c r="H738" s="47">
        <v>43004</v>
      </c>
    </row>
    <row r="739" spans="2:8" x14ac:dyDescent="0.25">
      <c r="B739" s="14">
        <f t="shared" si="11"/>
        <v>738</v>
      </c>
      <c r="C739" s="39">
        <v>18</v>
      </c>
      <c r="D739" s="39" t="str">
        <f>VLOOKUP(C739,sites!$B$3:$E$23,2,0)</f>
        <v>Well_09_RteDeBire</v>
      </c>
      <c r="E739" s="57">
        <f>VLOOKUP(C739,sites!$B$3:$E$23,3,0)</f>
        <v>18.545783</v>
      </c>
      <c r="F739" s="57">
        <f>VLOOKUP(C739,sites!$B$3:$E$23,4,0)</f>
        <v>-72.583816999999996</v>
      </c>
      <c r="G739" s="62">
        <f>data!AD$42</f>
        <v>4.1972000000000005</v>
      </c>
      <c r="H739" s="47">
        <v>43004</v>
      </c>
    </row>
    <row r="740" spans="2:8" x14ac:dyDescent="0.25">
      <c r="B740" s="14">
        <f t="shared" si="11"/>
        <v>739</v>
      </c>
      <c r="C740" s="39">
        <v>19</v>
      </c>
      <c r="D740" s="39" t="str">
        <f>VLOOKUP(C740,sites!$B$3:$E$23,2,0)</f>
        <v>Well_10_Douane</v>
      </c>
      <c r="E740" s="57">
        <f>VLOOKUP(C740,sites!$B$3:$E$23,3,0)</f>
        <v>18.52955</v>
      </c>
      <c r="F740" s="57">
        <f>VLOOKUP(C740,sites!$B$3:$E$23,4,0)</f>
        <v>-72.571449999999999</v>
      </c>
      <c r="G740" s="62">
        <f>data!AG$42</f>
        <v>40.305</v>
      </c>
      <c r="H740" s="47">
        <v>43004</v>
      </c>
    </row>
    <row r="741" spans="2:8" x14ac:dyDescent="0.25">
      <c r="B741" s="14">
        <f t="shared" si="11"/>
        <v>740</v>
      </c>
      <c r="C741" s="39">
        <v>20</v>
      </c>
      <c r="D741" s="39" t="str">
        <f>VLOOKUP(C741,sites!$B$3:$E$23,2,0)</f>
        <v>Well_11_Sigueneau</v>
      </c>
      <c r="E741" s="57">
        <f>VLOOKUP(C741,sites!$B$3:$E$23,3,0)</f>
        <v>18.519200000000001</v>
      </c>
      <c r="F741" s="57">
        <f>VLOOKUP(C741,sites!$B$3:$E$23,4,0)</f>
        <v>-72.590716999999998</v>
      </c>
      <c r="G741" s="62">
        <f>data!AJ$42</f>
        <v>18.241</v>
      </c>
      <c r="H741" s="47">
        <v>43004</v>
      </c>
    </row>
    <row r="742" spans="2:8" x14ac:dyDescent="0.25">
      <c r="B742" s="14">
        <f t="shared" si="11"/>
        <v>741</v>
      </c>
      <c r="C742" s="39">
        <v>1</v>
      </c>
      <c r="D742" s="39" t="str">
        <f>VLOOKUP(C742,sites!$B$3:$E$23,2,0)</f>
        <v>Coast_01</v>
      </c>
      <c r="E742" s="57">
        <f>VLOOKUP(C742,sites!$B$3:$E$23,3,0)</f>
        <v>18.551702800000001</v>
      </c>
      <c r="F742" s="57">
        <f>VLOOKUP(C742,sites!$B$3:$E$23,4,0)</f>
        <v>-72.546805599999999</v>
      </c>
      <c r="G742" s="60">
        <v>0</v>
      </c>
      <c r="H742" s="47">
        <v>43010</v>
      </c>
    </row>
    <row r="743" spans="2:8" x14ac:dyDescent="0.25">
      <c r="B743" s="14">
        <f t="shared" si="11"/>
        <v>742</v>
      </c>
      <c r="C743" s="39">
        <v>2</v>
      </c>
      <c r="D743" s="39" t="str">
        <f>VLOOKUP(C743,sites!$B$3:$E$23,2,0)</f>
        <v>Coast_02</v>
      </c>
      <c r="E743" s="57">
        <f>VLOOKUP(C743,sites!$B$3:$E$23,3,0)</f>
        <v>18.566099999999999</v>
      </c>
      <c r="F743" s="57">
        <f>VLOOKUP(C743,sites!$B$3:$E$23,4,0)</f>
        <v>-72.564863000000003</v>
      </c>
      <c r="G743" s="60">
        <v>0</v>
      </c>
      <c r="H743" s="47">
        <v>43010</v>
      </c>
    </row>
    <row r="744" spans="2:8" x14ac:dyDescent="0.25">
      <c r="B744" s="14">
        <f t="shared" si="11"/>
        <v>743</v>
      </c>
      <c r="C744" s="39">
        <v>3</v>
      </c>
      <c r="D744" s="39" t="str">
        <f>VLOOKUP(C744,sites!$B$3:$E$23,2,0)</f>
        <v>Coast_03</v>
      </c>
      <c r="E744" s="57">
        <f>VLOOKUP(C744,sites!$B$3:$E$23,3,0)</f>
        <v>18.565470999999999</v>
      </c>
      <c r="F744" s="57">
        <f>VLOOKUP(C744,sites!$B$3:$E$23,4,0)</f>
        <v>-72.582783000000006</v>
      </c>
      <c r="G744" s="60">
        <v>0</v>
      </c>
      <c r="H744" s="47">
        <v>43010</v>
      </c>
    </row>
    <row r="745" spans="2:8" x14ac:dyDescent="0.25">
      <c r="B745" s="14">
        <f t="shared" si="11"/>
        <v>744</v>
      </c>
      <c r="C745" s="39">
        <v>4</v>
      </c>
      <c r="D745" s="39" t="str">
        <f>VLOOKUP(C745,sites!$B$3:$E$23,2,0)</f>
        <v>Coast_04</v>
      </c>
      <c r="E745" s="57">
        <f>VLOOKUP(C745,sites!$B$3:$E$23,3,0)</f>
        <v>18.557523</v>
      </c>
      <c r="F745" s="57">
        <f>VLOOKUP(C745,sites!$B$3:$E$23,4,0)</f>
        <v>-72.612148000000005</v>
      </c>
      <c r="G745" s="60">
        <v>0</v>
      </c>
      <c r="H745" s="47">
        <v>43010</v>
      </c>
    </row>
    <row r="746" spans="2:8" x14ac:dyDescent="0.25">
      <c r="B746" s="14">
        <f t="shared" si="11"/>
        <v>745</v>
      </c>
      <c r="C746" s="39">
        <v>5</v>
      </c>
      <c r="D746" s="39" t="str">
        <f>VLOOKUP(C746,sites!$B$3:$E$23,2,0)</f>
        <v>Coast_05</v>
      </c>
      <c r="E746" s="57">
        <f>VLOOKUP(C746,sites!$B$3:$E$23,3,0)</f>
        <v>18.550286</v>
      </c>
      <c r="F746" s="57">
        <f>VLOOKUP(C746,sites!$B$3:$E$23,4,0)</f>
        <v>-72.627656999999999</v>
      </c>
      <c r="G746" s="60">
        <v>0</v>
      </c>
      <c r="H746" s="47">
        <v>43010</v>
      </c>
    </row>
    <row r="747" spans="2:8" x14ac:dyDescent="0.25">
      <c r="B747" s="14">
        <f t="shared" si="11"/>
        <v>746</v>
      </c>
      <c r="C747" s="39">
        <v>6</v>
      </c>
      <c r="D747" s="39" t="str">
        <f>VLOOKUP(C747,sites!$B$3:$E$23,2,0)</f>
        <v>Coast_06</v>
      </c>
      <c r="E747" s="57">
        <f>VLOOKUP(C747,sites!$B$3:$E$23,3,0)</f>
        <v>18.524695999999999</v>
      </c>
      <c r="F747" s="57">
        <f>VLOOKUP(C747,sites!$B$3:$E$23,4,0)</f>
        <v>-72.653233</v>
      </c>
      <c r="G747" s="60">
        <v>0</v>
      </c>
      <c r="H747" s="47">
        <v>43010</v>
      </c>
    </row>
    <row r="748" spans="2:8" x14ac:dyDescent="0.25">
      <c r="B748" s="14">
        <f t="shared" si="11"/>
        <v>747</v>
      </c>
      <c r="C748" s="39">
        <v>7</v>
      </c>
      <c r="D748" s="39" t="str">
        <f>VLOOKUP(C748,sites!$B$3:$E$23,2,0)</f>
        <v>Coast_07</v>
      </c>
      <c r="E748" s="57">
        <f>VLOOKUP(C748,sites!$B$3:$E$23,3,0)</f>
        <v>18.493656000000001</v>
      </c>
      <c r="F748" s="57">
        <f>VLOOKUP(C748,sites!$B$3:$E$23,4,0)</f>
        <v>-72.662737000000007</v>
      </c>
      <c r="G748" s="60">
        <v>0</v>
      </c>
      <c r="H748" s="47">
        <v>43010</v>
      </c>
    </row>
    <row r="749" spans="2:8" x14ac:dyDescent="0.25">
      <c r="B749" s="14">
        <f t="shared" si="11"/>
        <v>748</v>
      </c>
      <c r="C749" s="39">
        <v>8</v>
      </c>
      <c r="D749" s="39" t="str">
        <f>VLOOKUP(C749,sites!$B$3:$E$23,2,0)</f>
        <v>Coast_08</v>
      </c>
      <c r="E749" s="57">
        <f>VLOOKUP(C749,sites!$B$3:$E$23,3,0)</f>
        <v>18.466533999999999</v>
      </c>
      <c r="F749" s="57">
        <f>VLOOKUP(C749,sites!$B$3:$E$23,4,0)</f>
        <v>-72.673056000000003</v>
      </c>
      <c r="G749" s="60">
        <v>0</v>
      </c>
      <c r="H749" s="47">
        <v>43010</v>
      </c>
    </row>
    <row r="750" spans="2:8" x14ac:dyDescent="0.25">
      <c r="B750" s="14">
        <f t="shared" si="11"/>
        <v>749</v>
      </c>
      <c r="C750" s="39">
        <v>9</v>
      </c>
      <c r="D750" s="39" t="str">
        <f>VLOOKUP(C750,sites!$B$3:$E$23,2,0)</f>
        <v>Coast_09</v>
      </c>
      <c r="E750" s="57">
        <f>VLOOKUP(C750,sites!$B$3:$E$23,3,0)</f>
        <v>18.445995</v>
      </c>
      <c r="F750" s="57">
        <f>VLOOKUP(C750,sites!$B$3:$E$23,4,0)</f>
        <v>-72.688500000000005</v>
      </c>
      <c r="G750" s="60">
        <v>0</v>
      </c>
      <c r="H750" s="47">
        <v>43010</v>
      </c>
    </row>
    <row r="751" spans="2:8" x14ac:dyDescent="0.25">
      <c r="B751" s="14">
        <f t="shared" si="11"/>
        <v>750</v>
      </c>
      <c r="C751" s="39">
        <v>10</v>
      </c>
      <c r="D751" s="39" t="str">
        <f>VLOOKUP(C751,sites!$B$3:$E$23,2,0)</f>
        <v>Well_01_RueLavandiere</v>
      </c>
      <c r="E751" s="57">
        <f>VLOOKUP(C751,sites!$B$3:$E$23,3,0)</f>
        <v>18.511023999999999</v>
      </c>
      <c r="F751" s="57">
        <f>VLOOKUP(C751,sites!$B$3:$E$23,4,0)</f>
        <v>-72.636078999999995</v>
      </c>
      <c r="G751" s="62">
        <f>data!F$43</f>
        <v>14.9148</v>
      </c>
      <c r="H751" s="47">
        <v>43010</v>
      </c>
    </row>
    <row r="752" spans="2:8" x14ac:dyDescent="0.25">
      <c r="B752" s="14">
        <f t="shared" si="11"/>
        <v>751</v>
      </c>
      <c r="C752" s="39">
        <v>11</v>
      </c>
      <c r="D752" s="39" t="str">
        <f>VLOOKUP(C752,sites!$B$3:$E$23,2,0)</f>
        <v>Well_02_Beloc</v>
      </c>
      <c r="E752" s="57">
        <f>VLOOKUP(C752,sites!$B$3:$E$23,3,0)</f>
        <v>18.475923000000002</v>
      </c>
      <c r="F752" s="57">
        <f>VLOOKUP(C752,sites!$B$3:$E$23,4,0)</f>
        <v>-72.654161000000002</v>
      </c>
      <c r="G752" s="62">
        <f>data!I$43</f>
        <v>12.521999999999998</v>
      </c>
      <c r="H752" s="47">
        <v>43010</v>
      </c>
    </row>
    <row r="753" spans="2:8" x14ac:dyDescent="0.25">
      <c r="B753" s="14">
        <f t="shared" si="11"/>
        <v>752</v>
      </c>
      <c r="C753" s="39">
        <v>12</v>
      </c>
      <c r="D753" s="39" t="str">
        <f>VLOOKUP(C753,sites!$B$3:$E$23,2,0)</f>
        <v>Well_03_LaCule</v>
      </c>
      <c r="E753" s="57">
        <f>VLOOKUP(C753,sites!$B$3:$E$23,3,0)</f>
        <v>18.452857999999999</v>
      </c>
      <c r="F753" s="57">
        <f>VLOOKUP(C753,sites!$B$3:$E$23,4,0)</f>
        <v>-72.657596999999996</v>
      </c>
      <c r="G753" s="62">
        <f>data!L$43</f>
        <v>16.887</v>
      </c>
      <c r="H753" s="47">
        <v>43010</v>
      </c>
    </row>
    <row r="754" spans="2:8" x14ac:dyDescent="0.25">
      <c r="B754" s="14">
        <f t="shared" si="11"/>
        <v>753</v>
      </c>
      <c r="C754" s="39">
        <v>13</v>
      </c>
      <c r="D754" s="39" t="str">
        <f>VLOOKUP(C754,sites!$B$3:$E$23,2,0)</f>
        <v>Well_04_CarrefourDefort</v>
      </c>
      <c r="E754" s="57">
        <f>VLOOKUP(C754,sites!$B$3:$E$23,3,0)</f>
        <v>18.458349999999999</v>
      </c>
      <c r="F754" s="57">
        <f>VLOOKUP(C754,sites!$B$3:$E$23,4,0)</f>
        <v>-72.628933000000004</v>
      </c>
      <c r="G754" s="62">
        <f>data!O$43</f>
        <v>36.622600000000006</v>
      </c>
      <c r="H754" s="47">
        <v>43010</v>
      </c>
    </row>
    <row r="755" spans="2:8" x14ac:dyDescent="0.25">
      <c r="B755" s="14">
        <f t="shared" si="11"/>
        <v>754</v>
      </c>
      <c r="C755" s="39">
        <v>14</v>
      </c>
      <c r="D755" s="39" t="str">
        <f>VLOOKUP(C755,sites!$B$3:$E$23,2,0)</f>
        <v>Well_05_CorailDeMer</v>
      </c>
      <c r="E755" s="57">
        <f>VLOOKUP(C755,sites!$B$3:$E$23,3,0)</f>
        <v>18.463249999999999</v>
      </c>
      <c r="F755" s="57">
        <f>VLOOKUP(C755,sites!$B$3:$E$23,4,0)</f>
        <v>-72.602549999999994</v>
      </c>
      <c r="G755" s="62">
        <f>data!R$43</f>
        <v>38.258200000000002</v>
      </c>
      <c r="H755" s="47">
        <v>43010</v>
      </c>
    </row>
    <row r="756" spans="2:8" x14ac:dyDescent="0.25">
      <c r="B756" s="14">
        <f t="shared" si="11"/>
        <v>755</v>
      </c>
      <c r="C756" s="39">
        <v>15</v>
      </c>
      <c r="D756" s="39" t="str">
        <f>VLOOKUP(C756,sites!$B$3:$E$23,2,0)</f>
        <v>Well_06_Morel</v>
      </c>
      <c r="E756" s="57">
        <f>VLOOKUP(C756,sites!$B$3:$E$23,3,0)</f>
        <v>18.482683000000002</v>
      </c>
      <c r="F756" s="57">
        <f>VLOOKUP(C756,sites!$B$3:$E$23,4,0)</f>
        <v>-72.63185</v>
      </c>
      <c r="G756" s="62">
        <f>data!U$43</f>
        <v>23.904199999999999</v>
      </c>
      <c r="H756" s="47">
        <v>43010</v>
      </c>
    </row>
    <row r="757" spans="2:8" x14ac:dyDescent="0.25">
      <c r="B757" s="14">
        <f t="shared" si="11"/>
        <v>756</v>
      </c>
      <c r="C757" s="39">
        <v>16</v>
      </c>
      <c r="D757" s="39" t="str">
        <f>VLOOKUP(C757,sites!$B$3:$E$23,2,0)</f>
        <v>Well_07_RteDarbonne</v>
      </c>
      <c r="E757" s="57">
        <f>VLOOKUP(C757,sites!$B$3:$E$23,3,0)</f>
        <v>18.501767000000001</v>
      </c>
      <c r="F757" s="57">
        <f>VLOOKUP(C757,sites!$B$3:$E$23,4,0)</f>
        <v>-72.610282999999995</v>
      </c>
      <c r="G757" s="62">
        <f>data!X$43</f>
        <v>23.470199999999998</v>
      </c>
      <c r="H757" s="47">
        <v>43010</v>
      </c>
    </row>
    <row r="758" spans="2:8" x14ac:dyDescent="0.25">
      <c r="B758" s="14">
        <f t="shared" si="11"/>
        <v>757</v>
      </c>
      <c r="C758" s="39">
        <v>17</v>
      </c>
      <c r="D758" s="39" t="str">
        <f>VLOOKUP(C758,sites!$B$3:$E$23,2,0)</f>
        <v>Well_08_RteBelvald</v>
      </c>
      <c r="E758" s="57">
        <f>VLOOKUP(C758,sites!$B$3:$E$23,3,0)</f>
        <v>18.534600000000001</v>
      </c>
      <c r="F758" s="57">
        <f>VLOOKUP(C758,sites!$B$3:$E$23,4,0)</f>
        <v>-72.619299999999996</v>
      </c>
      <c r="G758" s="62">
        <f>data!AA$43</f>
        <v>12.287400000000002</v>
      </c>
      <c r="H758" s="47">
        <v>43010</v>
      </c>
    </row>
    <row r="759" spans="2:8" x14ac:dyDescent="0.25">
      <c r="B759" s="14">
        <f t="shared" si="11"/>
        <v>758</v>
      </c>
      <c r="C759" s="39">
        <v>18</v>
      </c>
      <c r="D759" s="39" t="str">
        <f>VLOOKUP(C759,sites!$B$3:$E$23,2,0)</f>
        <v>Well_09_RteDeBire</v>
      </c>
      <c r="E759" s="57">
        <f>VLOOKUP(C759,sites!$B$3:$E$23,3,0)</f>
        <v>18.545783</v>
      </c>
      <c r="F759" s="57">
        <f>VLOOKUP(C759,sites!$B$3:$E$23,4,0)</f>
        <v>-72.583816999999996</v>
      </c>
      <c r="G759" s="62">
        <f>data!AD$43</f>
        <v>4.2225999999999999</v>
      </c>
      <c r="H759" s="47">
        <v>43010</v>
      </c>
    </row>
    <row r="760" spans="2:8" x14ac:dyDescent="0.25">
      <c r="B760" s="14">
        <f t="shared" si="11"/>
        <v>759</v>
      </c>
      <c r="C760" s="39">
        <v>19</v>
      </c>
      <c r="D760" s="39" t="str">
        <f>VLOOKUP(C760,sites!$B$3:$E$23,2,0)</f>
        <v>Well_10_Douane</v>
      </c>
      <c r="E760" s="57">
        <f>VLOOKUP(C760,sites!$B$3:$E$23,3,0)</f>
        <v>18.52955</v>
      </c>
      <c r="F760" s="57">
        <f>VLOOKUP(C760,sites!$B$3:$E$23,4,0)</f>
        <v>-72.571449999999999</v>
      </c>
      <c r="G760" s="62">
        <f>data!AG$43</f>
        <v>40.254200000000004</v>
      </c>
      <c r="H760" s="47">
        <v>43010</v>
      </c>
    </row>
    <row r="761" spans="2:8" x14ac:dyDescent="0.25">
      <c r="B761" s="14">
        <f t="shared" si="11"/>
        <v>760</v>
      </c>
      <c r="C761" s="39">
        <v>20</v>
      </c>
      <c r="D761" s="39" t="str">
        <f>VLOOKUP(C761,sites!$B$3:$E$23,2,0)</f>
        <v>Well_11_Sigueneau</v>
      </c>
      <c r="E761" s="57">
        <f>VLOOKUP(C761,sites!$B$3:$E$23,3,0)</f>
        <v>18.519200000000001</v>
      </c>
      <c r="F761" s="57">
        <f>VLOOKUP(C761,sites!$B$3:$E$23,4,0)</f>
        <v>-72.590716999999998</v>
      </c>
      <c r="G761" s="62">
        <f>data!AJ$43</f>
        <v>18.190199999999997</v>
      </c>
      <c r="H761" s="47">
        <v>43010</v>
      </c>
    </row>
    <row r="762" spans="2:8" x14ac:dyDescent="0.25">
      <c r="B762" s="14">
        <f t="shared" si="11"/>
        <v>761</v>
      </c>
      <c r="C762" s="39">
        <v>1</v>
      </c>
      <c r="D762" s="39" t="str">
        <f>VLOOKUP(C762,sites!$B$3:$E$23,2,0)</f>
        <v>Coast_01</v>
      </c>
      <c r="E762" s="57">
        <f>VLOOKUP(C762,sites!$B$3:$E$23,3,0)</f>
        <v>18.551702800000001</v>
      </c>
      <c r="F762" s="57">
        <f>VLOOKUP(C762,sites!$B$3:$E$23,4,0)</f>
        <v>-72.546805599999999</v>
      </c>
      <c r="G762" s="60">
        <v>0</v>
      </c>
      <c r="H762" s="47">
        <v>43017</v>
      </c>
    </row>
    <row r="763" spans="2:8" x14ac:dyDescent="0.25">
      <c r="B763" s="14">
        <f t="shared" si="11"/>
        <v>762</v>
      </c>
      <c r="C763" s="39">
        <v>2</v>
      </c>
      <c r="D763" s="39" t="str">
        <f>VLOOKUP(C763,sites!$B$3:$E$23,2,0)</f>
        <v>Coast_02</v>
      </c>
      <c r="E763" s="57">
        <f>VLOOKUP(C763,sites!$B$3:$E$23,3,0)</f>
        <v>18.566099999999999</v>
      </c>
      <c r="F763" s="57">
        <f>VLOOKUP(C763,sites!$B$3:$E$23,4,0)</f>
        <v>-72.564863000000003</v>
      </c>
      <c r="G763" s="60">
        <v>0</v>
      </c>
      <c r="H763" s="47">
        <v>43017</v>
      </c>
    </row>
    <row r="764" spans="2:8" x14ac:dyDescent="0.25">
      <c r="B764" s="14">
        <f t="shared" si="11"/>
        <v>763</v>
      </c>
      <c r="C764" s="39">
        <v>3</v>
      </c>
      <c r="D764" s="39" t="str">
        <f>VLOOKUP(C764,sites!$B$3:$E$23,2,0)</f>
        <v>Coast_03</v>
      </c>
      <c r="E764" s="57">
        <f>VLOOKUP(C764,sites!$B$3:$E$23,3,0)</f>
        <v>18.565470999999999</v>
      </c>
      <c r="F764" s="57">
        <f>VLOOKUP(C764,sites!$B$3:$E$23,4,0)</f>
        <v>-72.582783000000006</v>
      </c>
      <c r="G764" s="60">
        <v>0</v>
      </c>
      <c r="H764" s="47">
        <v>43017</v>
      </c>
    </row>
    <row r="765" spans="2:8" x14ac:dyDescent="0.25">
      <c r="B765" s="14">
        <f t="shared" si="11"/>
        <v>764</v>
      </c>
      <c r="C765" s="39">
        <v>4</v>
      </c>
      <c r="D765" s="39" t="str">
        <f>VLOOKUP(C765,sites!$B$3:$E$23,2,0)</f>
        <v>Coast_04</v>
      </c>
      <c r="E765" s="57">
        <f>VLOOKUP(C765,sites!$B$3:$E$23,3,0)</f>
        <v>18.557523</v>
      </c>
      <c r="F765" s="57">
        <f>VLOOKUP(C765,sites!$B$3:$E$23,4,0)</f>
        <v>-72.612148000000005</v>
      </c>
      <c r="G765" s="60">
        <v>0</v>
      </c>
      <c r="H765" s="47">
        <v>43017</v>
      </c>
    </row>
    <row r="766" spans="2:8" x14ac:dyDescent="0.25">
      <c r="B766" s="14">
        <f t="shared" si="11"/>
        <v>765</v>
      </c>
      <c r="C766" s="39">
        <v>5</v>
      </c>
      <c r="D766" s="39" t="str">
        <f>VLOOKUP(C766,sites!$B$3:$E$23,2,0)</f>
        <v>Coast_05</v>
      </c>
      <c r="E766" s="57">
        <f>VLOOKUP(C766,sites!$B$3:$E$23,3,0)</f>
        <v>18.550286</v>
      </c>
      <c r="F766" s="57">
        <f>VLOOKUP(C766,sites!$B$3:$E$23,4,0)</f>
        <v>-72.627656999999999</v>
      </c>
      <c r="G766" s="60">
        <v>0</v>
      </c>
      <c r="H766" s="47">
        <v>43017</v>
      </c>
    </row>
    <row r="767" spans="2:8" x14ac:dyDescent="0.25">
      <c r="B767" s="14">
        <f t="shared" si="11"/>
        <v>766</v>
      </c>
      <c r="C767" s="39">
        <v>6</v>
      </c>
      <c r="D767" s="39" t="str">
        <f>VLOOKUP(C767,sites!$B$3:$E$23,2,0)</f>
        <v>Coast_06</v>
      </c>
      <c r="E767" s="57">
        <f>VLOOKUP(C767,sites!$B$3:$E$23,3,0)</f>
        <v>18.524695999999999</v>
      </c>
      <c r="F767" s="57">
        <f>VLOOKUP(C767,sites!$B$3:$E$23,4,0)</f>
        <v>-72.653233</v>
      </c>
      <c r="G767" s="60">
        <v>0</v>
      </c>
      <c r="H767" s="47">
        <v>43017</v>
      </c>
    </row>
    <row r="768" spans="2:8" x14ac:dyDescent="0.25">
      <c r="B768" s="14">
        <f t="shared" si="11"/>
        <v>767</v>
      </c>
      <c r="C768" s="39">
        <v>7</v>
      </c>
      <c r="D768" s="39" t="str">
        <f>VLOOKUP(C768,sites!$B$3:$E$23,2,0)</f>
        <v>Coast_07</v>
      </c>
      <c r="E768" s="57">
        <f>VLOOKUP(C768,sites!$B$3:$E$23,3,0)</f>
        <v>18.493656000000001</v>
      </c>
      <c r="F768" s="57">
        <f>VLOOKUP(C768,sites!$B$3:$E$23,4,0)</f>
        <v>-72.662737000000007</v>
      </c>
      <c r="G768" s="60">
        <v>0</v>
      </c>
      <c r="H768" s="47">
        <v>43017</v>
      </c>
    </row>
    <row r="769" spans="2:8" x14ac:dyDescent="0.25">
      <c r="B769" s="14">
        <f t="shared" si="11"/>
        <v>768</v>
      </c>
      <c r="C769" s="39">
        <v>8</v>
      </c>
      <c r="D769" s="39" t="str">
        <f>VLOOKUP(C769,sites!$B$3:$E$23,2,0)</f>
        <v>Coast_08</v>
      </c>
      <c r="E769" s="57">
        <f>VLOOKUP(C769,sites!$B$3:$E$23,3,0)</f>
        <v>18.466533999999999</v>
      </c>
      <c r="F769" s="57">
        <f>VLOOKUP(C769,sites!$B$3:$E$23,4,0)</f>
        <v>-72.673056000000003</v>
      </c>
      <c r="G769" s="60">
        <v>0</v>
      </c>
      <c r="H769" s="47">
        <v>43017</v>
      </c>
    </row>
    <row r="770" spans="2:8" x14ac:dyDescent="0.25">
      <c r="B770" s="14">
        <f t="shared" si="11"/>
        <v>769</v>
      </c>
      <c r="C770" s="39">
        <v>9</v>
      </c>
      <c r="D770" s="39" t="str">
        <f>VLOOKUP(C770,sites!$B$3:$E$23,2,0)</f>
        <v>Coast_09</v>
      </c>
      <c r="E770" s="57">
        <f>VLOOKUP(C770,sites!$B$3:$E$23,3,0)</f>
        <v>18.445995</v>
      </c>
      <c r="F770" s="57">
        <f>VLOOKUP(C770,sites!$B$3:$E$23,4,0)</f>
        <v>-72.688500000000005</v>
      </c>
      <c r="G770" s="60">
        <v>0</v>
      </c>
      <c r="H770" s="47">
        <v>43017</v>
      </c>
    </row>
    <row r="771" spans="2:8" x14ac:dyDescent="0.25">
      <c r="B771" s="14">
        <f t="shared" si="11"/>
        <v>770</v>
      </c>
      <c r="C771" s="39">
        <v>10</v>
      </c>
      <c r="D771" s="39" t="str">
        <f>VLOOKUP(C771,sites!$B$3:$E$23,2,0)</f>
        <v>Well_01_RueLavandiere</v>
      </c>
      <c r="E771" s="57">
        <f>VLOOKUP(C771,sites!$B$3:$E$23,3,0)</f>
        <v>18.511023999999999</v>
      </c>
      <c r="F771" s="57">
        <f>VLOOKUP(C771,sites!$B$3:$E$23,4,0)</f>
        <v>-72.636078999999995</v>
      </c>
      <c r="G771" s="62">
        <f>data!F$44</f>
        <v>14.940199999999999</v>
      </c>
      <c r="H771" s="47">
        <v>43017</v>
      </c>
    </row>
    <row r="772" spans="2:8" x14ac:dyDescent="0.25">
      <c r="B772" s="14">
        <f t="shared" ref="B772:B835" si="12">IF(C772="","",B771+1)</f>
        <v>771</v>
      </c>
      <c r="C772" s="39">
        <v>11</v>
      </c>
      <c r="D772" s="39" t="str">
        <f>VLOOKUP(C772,sites!$B$3:$E$23,2,0)</f>
        <v>Well_02_Beloc</v>
      </c>
      <c r="E772" s="57">
        <f>VLOOKUP(C772,sites!$B$3:$E$23,3,0)</f>
        <v>18.475923000000002</v>
      </c>
      <c r="F772" s="57">
        <f>VLOOKUP(C772,sites!$B$3:$E$23,4,0)</f>
        <v>-72.654161000000002</v>
      </c>
      <c r="G772" s="62">
        <f>data!I$44</f>
        <v>12.420399999999999</v>
      </c>
      <c r="H772" s="47">
        <v>43017</v>
      </c>
    </row>
    <row r="773" spans="2:8" x14ac:dyDescent="0.25">
      <c r="B773" s="14">
        <f t="shared" si="12"/>
        <v>772</v>
      </c>
      <c r="C773" s="39">
        <v>12</v>
      </c>
      <c r="D773" s="39" t="str">
        <f>VLOOKUP(C773,sites!$B$3:$E$23,2,0)</f>
        <v>Well_03_LaCule</v>
      </c>
      <c r="E773" s="57">
        <f>VLOOKUP(C773,sites!$B$3:$E$23,3,0)</f>
        <v>18.452857999999999</v>
      </c>
      <c r="F773" s="57">
        <f>VLOOKUP(C773,sites!$B$3:$E$23,4,0)</f>
        <v>-72.657596999999996</v>
      </c>
      <c r="G773" s="62">
        <f>data!L$44</f>
        <v>16.607600000000001</v>
      </c>
      <c r="H773" s="47">
        <v>43017</v>
      </c>
    </row>
    <row r="774" spans="2:8" x14ac:dyDescent="0.25">
      <c r="B774" s="14">
        <f t="shared" si="12"/>
        <v>773</v>
      </c>
      <c r="C774" s="39">
        <v>13</v>
      </c>
      <c r="D774" s="39" t="str">
        <f>VLOOKUP(C774,sites!$B$3:$E$23,2,0)</f>
        <v>Well_04_CarrefourDefort</v>
      </c>
      <c r="E774" s="57">
        <f>VLOOKUP(C774,sites!$B$3:$E$23,3,0)</f>
        <v>18.458349999999999</v>
      </c>
      <c r="F774" s="57">
        <f>VLOOKUP(C774,sites!$B$3:$E$23,4,0)</f>
        <v>-72.628933000000004</v>
      </c>
      <c r="G774" s="62">
        <f>data!O$44</f>
        <v>36.521000000000001</v>
      </c>
      <c r="H774" s="47">
        <v>43017</v>
      </c>
    </row>
    <row r="775" spans="2:8" x14ac:dyDescent="0.25">
      <c r="B775" s="14">
        <f t="shared" si="12"/>
        <v>774</v>
      </c>
      <c r="C775" s="39">
        <v>14</v>
      </c>
      <c r="D775" s="39" t="str">
        <f>VLOOKUP(C775,sites!$B$3:$E$23,2,0)</f>
        <v>Well_05_CorailDeMer</v>
      </c>
      <c r="E775" s="57">
        <f>VLOOKUP(C775,sites!$B$3:$E$23,3,0)</f>
        <v>18.463249999999999</v>
      </c>
      <c r="F775" s="57">
        <f>VLOOKUP(C775,sites!$B$3:$E$23,4,0)</f>
        <v>-72.602549999999994</v>
      </c>
      <c r="G775" s="62">
        <f>data!R$44</f>
        <v>38.258200000000002</v>
      </c>
      <c r="H775" s="47">
        <v>43017</v>
      </c>
    </row>
    <row r="776" spans="2:8" x14ac:dyDescent="0.25">
      <c r="B776" s="14">
        <f t="shared" si="12"/>
        <v>775</v>
      </c>
      <c r="C776" s="39">
        <v>15</v>
      </c>
      <c r="D776" s="39" t="str">
        <f>VLOOKUP(C776,sites!$B$3:$E$23,2,0)</f>
        <v>Well_06_Morel</v>
      </c>
      <c r="E776" s="57">
        <f>VLOOKUP(C776,sites!$B$3:$E$23,3,0)</f>
        <v>18.482683000000002</v>
      </c>
      <c r="F776" s="57">
        <f>VLOOKUP(C776,sites!$B$3:$E$23,4,0)</f>
        <v>-72.63185</v>
      </c>
      <c r="G776" s="62">
        <f>data!U$44</f>
        <v>23.878799999999998</v>
      </c>
      <c r="H776" s="47">
        <v>43017</v>
      </c>
    </row>
    <row r="777" spans="2:8" x14ac:dyDescent="0.25">
      <c r="B777" s="14">
        <f t="shared" si="12"/>
        <v>776</v>
      </c>
      <c r="C777" s="39">
        <v>16</v>
      </c>
      <c r="D777" s="39" t="str">
        <f>VLOOKUP(C777,sites!$B$3:$E$23,2,0)</f>
        <v>Well_07_RteDarbonne</v>
      </c>
      <c r="E777" s="57">
        <f>VLOOKUP(C777,sites!$B$3:$E$23,3,0)</f>
        <v>18.501767000000001</v>
      </c>
      <c r="F777" s="57">
        <f>VLOOKUP(C777,sites!$B$3:$E$23,4,0)</f>
        <v>-72.610282999999995</v>
      </c>
      <c r="G777" s="62">
        <f>data!X$44</f>
        <v>23.444800000000001</v>
      </c>
      <c r="H777" s="47">
        <v>43017</v>
      </c>
    </row>
    <row r="778" spans="2:8" x14ac:dyDescent="0.25">
      <c r="B778" s="14">
        <f t="shared" si="12"/>
        <v>777</v>
      </c>
      <c r="C778" s="39">
        <v>17</v>
      </c>
      <c r="D778" s="39" t="str">
        <f>VLOOKUP(C778,sites!$B$3:$E$23,2,0)</f>
        <v>Well_08_RteBelvald</v>
      </c>
      <c r="E778" s="57">
        <f>VLOOKUP(C778,sites!$B$3:$E$23,3,0)</f>
        <v>18.534600000000001</v>
      </c>
      <c r="F778" s="57">
        <f>VLOOKUP(C778,sites!$B$3:$E$23,4,0)</f>
        <v>-72.619299999999996</v>
      </c>
      <c r="G778" s="62">
        <f>data!AA$44</f>
        <v>12.363600000000002</v>
      </c>
      <c r="H778" s="47">
        <v>43017</v>
      </c>
    </row>
    <row r="779" spans="2:8" x14ac:dyDescent="0.25">
      <c r="B779" s="14">
        <f t="shared" si="12"/>
        <v>778</v>
      </c>
      <c r="C779" s="39">
        <v>18</v>
      </c>
      <c r="D779" s="39" t="str">
        <f>VLOOKUP(C779,sites!$B$3:$E$23,2,0)</f>
        <v>Well_09_RteDeBire</v>
      </c>
      <c r="E779" s="57">
        <f>VLOOKUP(C779,sites!$B$3:$E$23,3,0)</f>
        <v>18.545783</v>
      </c>
      <c r="F779" s="57">
        <f>VLOOKUP(C779,sites!$B$3:$E$23,4,0)</f>
        <v>-72.583816999999996</v>
      </c>
      <c r="G779" s="62">
        <f>data!AD$44</f>
        <v>4.1463999999999999</v>
      </c>
      <c r="H779" s="47">
        <v>43017</v>
      </c>
    </row>
    <row r="780" spans="2:8" x14ac:dyDescent="0.25">
      <c r="B780" s="14">
        <f t="shared" si="12"/>
        <v>779</v>
      </c>
      <c r="C780" s="39">
        <v>19</v>
      </c>
      <c r="D780" s="39" t="str">
        <f>VLOOKUP(C780,sites!$B$3:$E$23,2,0)</f>
        <v>Well_10_Douane</v>
      </c>
      <c r="E780" s="57">
        <f>VLOOKUP(C780,sites!$B$3:$E$23,3,0)</f>
        <v>18.52955</v>
      </c>
      <c r="F780" s="57">
        <f>VLOOKUP(C780,sites!$B$3:$E$23,4,0)</f>
        <v>-72.571449999999999</v>
      </c>
      <c r="G780" s="62">
        <f>data!AG$44</f>
        <v>40.254200000000004</v>
      </c>
      <c r="H780" s="47">
        <v>43017</v>
      </c>
    </row>
    <row r="781" spans="2:8" x14ac:dyDescent="0.25">
      <c r="B781" s="14">
        <f t="shared" si="12"/>
        <v>780</v>
      </c>
      <c r="C781" s="39">
        <v>20</v>
      </c>
      <c r="D781" s="39" t="str">
        <f>VLOOKUP(C781,sites!$B$3:$E$23,2,0)</f>
        <v>Well_11_Sigueneau</v>
      </c>
      <c r="E781" s="57">
        <f>VLOOKUP(C781,sites!$B$3:$E$23,3,0)</f>
        <v>18.519200000000001</v>
      </c>
      <c r="F781" s="57">
        <f>VLOOKUP(C781,sites!$B$3:$E$23,4,0)</f>
        <v>-72.590716999999998</v>
      </c>
      <c r="G781" s="62">
        <f>data!AJ$44</f>
        <v>18.215599999999998</v>
      </c>
      <c r="H781" s="47">
        <v>43017</v>
      </c>
    </row>
    <row r="782" spans="2:8" x14ac:dyDescent="0.25">
      <c r="B782" s="14">
        <f t="shared" si="12"/>
        <v>781</v>
      </c>
      <c r="C782" s="39">
        <v>1</v>
      </c>
      <c r="D782" s="39" t="str">
        <f>VLOOKUP(C782,sites!$B$3:$E$23,2,0)</f>
        <v>Coast_01</v>
      </c>
      <c r="E782" s="57">
        <f>VLOOKUP(C782,sites!$B$3:$E$23,3,0)</f>
        <v>18.551702800000001</v>
      </c>
      <c r="F782" s="57">
        <f>VLOOKUP(C782,sites!$B$3:$E$23,4,0)</f>
        <v>-72.546805599999999</v>
      </c>
      <c r="G782" s="60">
        <v>0</v>
      </c>
      <c r="H782" s="47">
        <v>43024</v>
      </c>
    </row>
    <row r="783" spans="2:8" x14ac:dyDescent="0.25">
      <c r="B783" s="14">
        <f t="shared" si="12"/>
        <v>782</v>
      </c>
      <c r="C783" s="39">
        <v>2</v>
      </c>
      <c r="D783" s="39" t="str">
        <f>VLOOKUP(C783,sites!$B$3:$E$23,2,0)</f>
        <v>Coast_02</v>
      </c>
      <c r="E783" s="57">
        <f>VLOOKUP(C783,sites!$B$3:$E$23,3,0)</f>
        <v>18.566099999999999</v>
      </c>
      <c r="F783" s="57">
        <f>VLOOKUP(C783,sites!$B$3:$E$23,4,0)</f>
        <v>-72.564863000000003</v>
      </c>
      <c r="G783" s="60">
        <v>0</v>
      </c>
      <c r="H783" s="47">
        <v>43024</v>
      </c>
    </row>
    <row r="784" spans="2:8" x14ac:dyDescent="0.25">
      <c r="B784" s="14">
        <f t="shared" si="12"/>
        <v>783</v>
      </c>
      <c r="C784" s="39">
        <v>3</v>
      </c>
      <c r="D784" s="39" t="str">
        <f>VLOOKUP(C784,sites!$B$3:$E$23,2,0)</f>
        <v>Coast_03</v>
      </c>
      <c r="E784" s="57">
        <f>VLOOKUP(C784,sites!$B$3:$E$23,3,0)</f>
        <v>18.565470999999999</v>
      </c>
      <c r="F784" s="57">
        <f>VLOOKUP(C784,sites!$B$3:$E$23,4,0)</f>
        <v>-72.582783000000006</v>
      </c>
      <c r="G784" s="60">
        <v>0</v>
      </c>
      <c r="H784" s="47">
        <v>43024</v>
      </c>
    </row>
    <row r="785" spans="2:8" x14ac:dyDescent="0.25">
      <c r="B785" s="14">
        <f t="shared" si="12"/>
        <v>784</v>
      </c>
      <c r="C785" s="39">
        <v>4</v>
      </c>
      <c r="D785" s="39" t="str">
        <f>VLOOKUP(C785,sites!$B$3:$E$23,2,0)</f>
        <v>Coast_04</v>
      </c>
      <c r="E785" s="57">
        <f>VLOOKUP(C785,sites!$B$3:$E$23,3,0)</f>
        <v>18.557523</v>
      </c>
      <c r="F785" s="57">
        <f>VLOOKUP(C785,sites!$B$3:$E$23,4,0)</f>
        <v>-72.612148000000005</v>
      </c>
      <c r="G785" s="60">
        <v>0</v>
      </c>
      <c r="H785" s="47">
        <v>43024</v>
      </c>
    </row>
    <row r="786" spans="2:8" x14ac:dyDescent="0.25">
      <c r="B786" s="14">
        <f t="shared" si="12"/>
        <v>785</v>
      </c>
      <c r="C786" s="39">
        <v>5</v>
      </c>
      <c r="D786" s="39" t="str">
        <f>VLOOKUP(C786,sites!$B$3:$E$23,2,0)</f>
        <v>Coast_05</v>
      </c>
      <c r="E786" s="57">
        <f>VLOOKUP(C786,sites!$B$3:$E$23,3,0)</f>
        <v>18.550286</v>
      </c>
      <c r="F786" s="57">
        <f>VLOOKUP(C786,sites!$B$3:$E$23,4,0)</f>
        <v>-72.627656999999999</v>
      </c>
      <c r="G786" s="60">
        <v>0</v>
      </c>
      <c r="H786" s="47">
        <v>43024</v>
      </c>
    </row>
    <row r="787" spans="2:8" x14ac:dyDescent="0.25">
      <c r="B787" s="14">
        <f t="shared" si="12"/>
        <v>786</v>
      </c>
      <c r="C787" s="39">
        <v>6</v>
      </c>
      <c r="D787" s="39" t="str">
        <f>VLOOKUP(C787,sites!$B$3:$E$23,2,0)</f>
        <v>Coast_06</v>
      </c>
      <c r="E787" s="57">
        <f>VLOOKUP(C787,sites!$B$3:$E$23,3,0)</f>
        <v>18.524695999999999</v>
      </c>
      <c r="F787" s="57">
        <f>VLOOKUP(C787,sites!$B$3:$E$23,4,0)</f>
        <v>-72.653233</v>
      </c>
      <c r="G787" s="60">
        <v>0</v>
      </c>
      <c r="H787" s="47">
        <v>43024</v>
      </c>
    </row>
    <row r="788" spans="2:8" x14ac:dyDescent="0.25">
      <c r="B788" s="14">
        <f t="shared" si="12"/>
        <v>787</v>
      </c>
      <c r="C788" s="39">
        <v>7</v>
      </c>
      <c r="D788" s="39" t="str">
        <f>VLOOKUP(C788,sites!$B$3:$E$23,2,0)</f>
        <v>Coast_07</v>
      </c>
      <c r="E788" s="57">
        <f>VLOOKUP(C788,sites!$B$3:$E$23,3,0)</f>
        <v>18.493656000000001</v>
      </c>
      <c r="F788" s="57">
        <f>VLOOKUP(C788,sites!$B$3:$E$23,4,0)</f>
        <v>-72.662737000000007</v>
      </c>
      <c r="G788" s="60">
        <v>0</v>
      </c>
      <c r="H788" s="47">
        <v>43024</v>
      </c>
    </row>
    <row r="789" spans="2:8" x14ac:dyDescent="0.25">
      <c r="B789" s="14">
        <f t="shared" si="12"/>
        <v>788</v>
      </c>
      <c r="C789" s="39">
        <v>8</v>
      </c>
      <c r="D789" s="39" t="str">
        <f>VLOOKUP(C789,sites!$B$3:$E$23,2,0)</f>
        <v>Coast_08</v>
      </c>
      <c r="E789" s="57">
        <f>VLOOKUP(C789,sites!$B$3:$E$23,3,0)</f>
        <v>18.466533999999999</v>
      </c>
      <c r="F789" s="57">
        <f>VLOOKUP(C789,sites!$B$3:$E$23,4,0)</f>
        <v>-72.673056000000003</v>
      </c>
      <c r="G789" s="60">
        <v>0</v>
      </c>
      <c r="H789" s="47">
        <v>43024</v>
      </c>
    </row>
    <row r="790" spans="2:8" x14ac:dyDescent="0.25">
      <c r="B790" s="14">
        <f t="shared" si="12"/>
        <v>789</v>
      </c>
      <c r="C790" s="39">
        <v>9</v>
      </c>
      <c r="D790" s="39" t="str">
        <f>VLOOKUP(C790,sites!$B$3:$E$23,2,0)</f>
        <v>Coast_09</v>
      </c>
      <c r="E790" s="57">
        <f>VLOOKUP(C790,sites!$B$3:$E$23,3,0)</f>
        <v>18.445995</v>
      </c>
      <c r="F790" s="57">
        <f>VLOOKUP(C790,sites!$B$3:$E$23,4,0)</f>
        <v>-72.688500000000005</v>
      </c>
      <c r="G790" s="60">
        <v>0</v>
      </c>
      <c r="H790" s="47">
        <v>43024</v>
      </c>
    </row>
    <row r="791" spans="2:8" x14ac:dyDescent="0.25">
      <c r="B791" s="14">
        <f t="shared" si="12"/>
        <v>790</v>
      </c>
      <c r="C791" s="39">
        <v>10</v>
      </c>
      <c r="D791" s="39" t="str">
        <f>VLOOKUP(C791,sites!$B$3:$E$23,2,0)</f>
        <v>Well_01_RueLavandiere</v>
      </c>
      <c r="E791" s="57">
        <f>VLOOKUP(C791,sites!$B$3:$E$23,3,0)</f>
        <v>18.511023999999999</v>
      </c>
      <c r="F791" s="57">
        <f>VLOOKUP(C791,sites!$B$3:$E$23,4,0)</f>
        <v>-72.636078999999995</v>
      </c>
      <c r="G791" s="62">
        <f>data!F$45</f>
        <v>15.041799999999999</v>
      </c>
      <c r="H791" s="47">
        <v>43024</v>
      </c>
    </row>
    <row r="792" spans="2:8" x14ac:dyDescent="0.25">
      <c r="B792" s="14">
        <f t="shared" si="12"/>
        <v>791</v>
      </c>
      <c r="C792" s="39">
        <v>11</v>
      </c>
      <c r="D792" s="39" t="str">
        <f>VLOOKUP(C792,sites!$B$3:$E$23,2,0)</f>
        <v>Well_02_Beloc</v>
      </c>
      <c r="E792" s="57">
        <f>VLOOKUP(C792,sites!$B$3:$E$23,3,0)</f>
        <v>18.475923000000002</v>
      </c>
      <c r="F792" s="57">
        <f>VLOOKUP(C792,sites!$B$3:$E$23,4,0)</f>
        <v>-72.654161000000002</v>
      </c>
      <c r="G792" s="62">
        <f>data!I$45</f>
        <v>12.420399999999999</v>
      </c>
      <c r="H792" s="47">
        <v>43024</v>
      </c>
    </row>
    <row r="793" spans="2:8" x14ac:dyDescent="0.25">
      <c r="B793" s="14">
        <f t="shared" si="12"/>
        <v>792</v>
      </c>
      <c r="C793" s="39">
        <v>12</v>
      </c>
      <c r="D793" s="39" t="str">
        <f>VLOOKUP(C793,sites!$B$3:$E$23,2,0)</f>
        <v>Well_03_LaCule</v>
      </c>
      <c r="E793" s="57">
        <f>VLOOKUP(C793,sites!$B$3:$E$23,3,0)</f>
        <v>18.452857999999999</v>
      </c>
      <c r="F793" s="57">
        <f>VLOOKUP(C793,sites!$B$3:$E$23,4,0)</f>
        <v>-72.657596999999996</v>
      </c>
      <c r="G793" s="62">
        <f>data!L$45</f>
        <v>16.5822</v>
      </c>
      <c r="H793" s="47">
        <v>43024</v>
      </c>
    </row>
    <row r="794" spans="2:8" x14ac:dyDescent="0.25">
      <c r="B794" s="14">
        <f t="shared" si="12"/>
        <v>793</v>
      </c>
      <c r="C794" s="39">
        <v>13</v>
      </c>
      <c r="D794" s="39" t="str">
        <f>VLOOKUP(C794,sites!$B$3:$E$23,2,0)</f>
        <v>Well_04_CarrefourDefort</v>
      </c>
      <c r="E794" s="57">
        <f>VLOOKUP(C794,sites!$B$3:$E$23,3,0)</f>
        <v>18.458349999999999</v>
      </c>
      <c r="F794" s="57">
        <f>VLOOKUP(C794,sites!$B$3:$E$23,4,0)</f>
        <v>-72.628933000000004</v>
      </c>
      <c r="G794" s="62">
        <f>data!O$45</f>
        <v>36.495600000000003</v>
      </c>
      <c r="H794" s="47">
        <v>43024</v>
      </c>
    </row>
    <row r="795" spans="2:8" x14ac:dyDescent="0.25">
      <c r="B795" s="14">
        <f t="shared" si="12"/>
        <v>794</v>
      </c>
      <c r="C795" s="39">
        <v>14</v>
      </c>
      <c r="D795" s="39" t="str">
        <f>VLOOKUP(C795,sites!$B$3:$E$23,2,0)</f>
        <v>Well_05_CorailDeMer</v>
      </c>
      <c r="E795" s="57">
        <f>VLOOKUP(C795,sites!$B$3:$E$23,3,0)</f>
        <v>18.463249999999999</v>
      </c>
      <c r="F795" s="57">
        <f>VLOOKUP(C795,sites!$B$3:$E$23,4,0)</f>
        <v>-72.602549999999994</v>
      </c>
      <c r="G795" s="62">
        <f>data!R$45</f>
        <v>38.258200000000002</v>
      </c>
      <c r="H795" s="47">
        <v>43024</v>
      </c>
    </row>
    <row r="796" spans="2:8" x14ac:dyDescent="0.25">
      <c r="B796" s="14">
        <f t="shared" si="12"/>
        <v>795</v>
      </c>
      <c r="C796" s="39">
        <v>15</v>
      </c>
      <c r="D796" s="39" t="str">
        <f>VLOOKUP(C796,sites!$B$3:$E$23,2,0)</f>
        <v>Well_06_Morel</v>
      </c>
      <c r="E796" s="57">
        <f>VLOOKUP(C796,sites!$B$3:$E$23,3,0)</f>
        <v>18.482683000000002</v>
      </c>
      <c r="F796" s="57">
        <f>VLOOKUP(C796,sites!$B$3:$E$23,4,0)</f>
        <v>-72.63185</v>
      </c>
      <c r="G796" s="62">
        <f>data!U$45</f>
        <v>23.929600000000001</v>
      </c>
      <c r="H796" s="47">
        <v>43024</v>
      </c>
    </row>
    <row r="797" spans="2:8" x14ac:dyDescent="0.25">
      <c r="B797" s="14">
        <f t="shared" si="12"/>
        <v>796</v>
      </c>
      <c r="C797" s="39">
        <v>16</v>
      </c>
      <c r="D797" s="39" t="str">
        <f>VLOOKUP(C797,sites!$B$3:$E$23,2,0)</f>
        <v>Well_07_RteDarbonne</v>
      </c>
      <c r="E797" s="57">
        <f>VLOOKUP(C797,sites!$B$3:$E$23,3,0)</f>
        <v>18.501767000000001</v>
      </c>
      <c r="F797" s="57">
        <f>VLOOKUP(C797,sites!$B$3:$E$23,4,0)</f>
        <v>-72.610282999999995</v>
      </c>
      <c r="G797" s="62">
        <f>data!X$45</f>
        <v>23.393999999999998</v>
      </c>
      <c r="H797" s="47">
        <v>43024</v>
      </c>
    </row>
    <row r="798" spans="2:8" x14ac:dyDescent="0.25">
      <c r="B798" s="14">
        <f t="shared" si="12"/>
        <v>797</v>
      </c>
      <c r="C798" s="39">
        <v>17</v>
      </c>
      <c r="D798" s="39" t="str">
        <f>VLOOKUP(C798,sites!$B$3:$E$23,2,0)</f>
        <v>Well_08_RteBelvald</v>
      </c>
      <c r="E798" s="57">
        <f>VLOOKUP(C798,sites!$B$3:$E$23,3,0)</f>
        <v>18.534600000000001</v>
      </c>
      <c r="F798" s="57">
        <f>VLOOKUP(C798,sites!$B$3:$E$23,4,0)</f>
        <v>-72.619299999999996</v>
      </c>
      <c r="G798" s="62">
        <f>data!AA$45</f>
        <v>12.414400000000001</v>
      </c>
      <c r="H798" s="47">
        <v>43024</v>
      </c>
    </row>
    <row r="799" spans="2:8" x14ac:dyDescent="0.25">
      <c r="B799" s="14">
        <f t="shared" si="12"/>
        <v>798</v>
      </c>
      <c r="C799" s="39">
        <v>18</v>
      </c>
      <c r="D799" s="39" t="str">
        <f>VLOOKUP(C799,sites!$B$3:$E$23,2,0)</f>
        <v>Well_09_RteDeBire</v>
      </c>
      <c r="E799" s="57">
        <f>VLOOKUP(C799,sites!$B$3:$E$23,3,0)</f>
        <v>18.545783</v>
      </c>
      <c r="F799" s="57">
        <f>VLOOKUP(C799,sites!$B$3:$E$23,4,0)</f>
        <v>-72.583816999999996</v>
      </c>
      <c r="G799" s="62">
        <f>data!AD$45</f>
        <v>4.095600000000001</v>
      </c>
      <c r="H799" s="47">
        <v>43024</v>
      </c>
    </row>
    <row r="800" spans="2:8" x14ac:dyDescent="0.25">
      <c r="B800" s="14">
        <f t="shared" si="12"/>
        <v>799</v>
      </c>
      <c r="C800" s="39">
        <v>19</v>
      </c>
      <c r="D800" s="39" t="str">
        <f>VLOOKUP(C800,sites!$B$3:$E$23,2,0)</f>
        <v>Well_10_Douane</v>
      </c>
      <c r="E800" s="57">
        <f>VLOOKUP(C800,sites!$B$3:$E$23,3,0)</f>
        <v>18.52955</v>
      </c>
      <c r="F800" s="57">
        <f>VLOOKUP(C800,sites!$B$3:$E$23,4,0)</f>
        <v>-72.571449999999999</v>
      </c>
      <c r="G800" s="62">
        <f>data!AG$45</f>
        <v>40.2288</v>
      </c>
      <c r="H800" s="47">
        <v>43024</v>
      </c>
    </row>
    <row r="801" spans="2:8" x14ac:dyDescent="0.25">
      <c r="B801" s="14">
        <f t="shared" si="12"/>
        <v>800</v>
      </c>
      <c r="C801" s="39">
        <v>20</v>
      </c>
      <c r="D801" s="39" t="str">
        <f>VLOOKUP(C801,sites!$B$3:$E$23,2,0)</f>
        <v>Well_11_Sigueneau</v>
      </c>
      <c r="E801" s="57">
        <f>VLOOKUP(C801,sites!$B$3:$E$23,3,0)</f>
        <v>18.519200000000001</v>
      </c>
      <c r="F801" s="57">
        <f>VLOOKUP(C801,sites!$B$3:$E$23,4,0)</f>
        <v>-72.590716999999998</v>
      </c>
      <c r="G801" s="62">
        <f>data!AJ$45</f>
        <v>18.190199999999997</v>
      </c>
      <c r="H801" s="47">
        <v>43024</v>
      </c>
    </row>
    <row r="802" spans="2:8" x14ac:dyDescent="0.25">
      <c r="B802" s="14">
        <f t="shared" si="12"/>
        <v>801</v>
      </c>
      <c r="C802" s="39">
        <v>1</v>
      </c>
      <c r="D802" s="39" t="str">
        <f>VLOOKUP(C802,sites!$B$3:$E$23,2,0)</f>
        <v>Coast_01</v>
      </c>
      <c r="E802" s="57">
        <f>VLOOKUP(C802,sites!$B$3:$E$23,3,0)</f>
        <v>18.551702800000001</v>
      </c>
      <c r="F802" s="57">
        <f>VLOOKUP(C802,sites!$B$3:$E$23,4,0)</f>
        <v>-72.546805599999999</v>
      </c>
      <c r="G802" s="60">
        <v>0</v>
      </c>
      <c r="H802" s="47">
        <v>43031</v>
      </c>
    </row>
    <row r="803" spans="2:8" x14ac:dyDescent="0.25">
      <c r="B803" s="14">
        <f t="shared" si="12"/>
        <v>802</v>
      </c>
      <c r="C803" s="39">
        <v>2</v>
      </c>
      <c r="D803" s="39" t="str">
        <f>VLOOKUP(C803,sites!$B$3:$E$23,2,0)</f>
        <v>Coast_02</v>
      </c>
      <c r="E803" s="57">
        <f>VLOOKUP(C803,sites!$B$3:$E$23,3,0)</f>
        <v>18.566099999999999</v>
      </c>
      <c r="F803" s="57">
        <f>VLOOKUP(C803,sites!$B$3:$E$23,4,0)</f>
        <v>-72.564863000000003</v>
      </c>
      <c r="G803" s="60">
        <v>0</v>
      </c>
      <c r="H803" s="47">
        <v>43031</v>
      </c>
    </row>
    <row r="804" spans="2:8" x14ac:dyDescent="0.25">
      <c r="B804" s="14">
        <f t="shared" si="12"/>
        <v>803</v>
      </c>
      <c r="C804" s="39">
        <v>3</v>
      </c>
      <c r="D804" s="39" t="str">
        <f>VLOOKUP(C804,sites!$B$3:$E$23,2,0)</f>
        <v>Coast_03</v>
      </c>
      <c r="E804" s="57">
        <f>VLOOKUP(C804,sites!$B$3:$E$23,3,0)</f>
        <v>18.565470999999999</v>
      </c>
      <c r="F804" s="57">
        <f>VLOOKUP(C804,sites!$B$3:$E$23,4,0)</f>
        <v>-72.582783000000006</v>
      </c>
      <c r="G804" s="60">
        <v>0</v>
      </c>
      <c r="H804" s="47">
        <v>43031</v>
      </c>
    </row>
    <row r="805" spans="2:8" x14ac:dyDescent="0.25">
      <c r="B805" s="14">
        <f t="shared" si="12"/>
        <v>804</v>
      </c>
      <c r="C805" s="39">
        <v>4</v>
      </c>
      <c r="D805" s="39" t="str">
        <f>VLOOKUP(C805,sites!$B$3:$E$23,2,0)</f>
        <v>Coast_04</v>
      </c>
      <c r="E805" s="57">
        <f>VLOOKUP(C805,sites!$B$3:$E$23,3,0)</f>
        <v>18.557523</v>
      </c>
      <c r="F805" s="57">
        <f>VLOOKUP(C805,sites!$B$3:$E$23,4,0)</f>
        <v>-72.612148000000005</v>
      </c>
      <c r="G805" s="60">
        <v>0</v>
      </c>
      <c r="H805" s="47">
        <v>43031</v>
      </c>
    </row>
    <row r="806" spans="2:8" x14ac:dyDescent="0.25">
      <c r="B806" s="14">
        <f t="shared" si="12"/>
        <v>805</v>
      </c>
      <c r="C806" s="39">
        <v>5</v>
      </c>
      <c r="D806" s="39" t="str">
        <f>VLOOKUP(C806,sites!$B$3:$E$23,2,0)</f>
        <v>Coast_05</v>
      </c>
      <c r="E806" s="57">
        <f>VLOOKUP(C806,sites!$B$3:$E$23,3,0)</f>
        <v>18.550286</v>
      </c>
      <c r="F806" s="57">
        <f>VLOOKUP(C806,sites!$B$3:$E$23,4,0)</f>
        <v>-72.627656999999999</v>
      </c>
      <c r="G806" s="60">
        <v>0</v>
      </c>
      <c r="H806" s="47">
        <v>43031</v>
      </c>
    </row>
    <row r="807" spans="2:8" x14ac:dyDescent="0.25">
      <c r="B807" s="14">
        <f t="shared" si="12"/>
        <v>806</v>
      </c>
      <c r="C807" s="39">
        <v>6</v>
      </c>
      <c r="D807" s="39" t="str">
        <f>VLOOKUP(C807,sites!$B$3:$E$23,2,0)</f>
        <v>Coast_06</v>
      </c>
      <c r="E807" s="57">
        <f>VLOOKUP(C807,sites!$B$3:$E$23,3,0)</f>
        <v>18.524695999999999</v>
      </c>
      <c r="F807" s="57">
        <f>VLOOKUP(C807,sites!$B$3:$E$23,4,0)</f>
        <v>-72.653233</v>
      </c>
      <c r="G807" s="60">
        <v>0</v>
      </c>
      <c r="H807" s="47">
        <v>43031</v>
      </c>
    </row>
    <row r="808" spans="2:8" x14ac:dyDescent="0.25">
      <c r="B808" s="14">
        <f t="shared" si="12"/>
        <v>807</v>
      </c>
      <c r="C808" s="39">
        <v>7</v>
      </c>
      <c r="D808" s="39" t="str">
        <f>VLOOKUP(C808,sites!$B$3:$E$23,2,0)</f>
        <v>Coast_07</v>
      </c>
      <c r="E808" s="57">
        <f>VLOOKUP(C808,sites!$B$3:$E$23,3,0)</f>
        <v>18.493656000000001</v>
      </c>
      <c r="F808" s="57">
        <f>VLOOKUP(C808,sites!$B$3:$E$23,4,0)</f>
        <v>-72.662737000000007</v>
      </c>
      <c r="G808" s="60">
        <v>0</v>
      </c>
      <c r="H808" s="47">
        <v>43031</v>
      </c>
    </row>
    <row r="809" spans="2:8" x14ac:dyDescent="0.25">
      <c r="B809" s="14">
        <f t="shared" si="12"/>
        <v>808</v>
      </c>
      <c r="C809" s="39">
        <v>8</v>
      </c>
      <c r="D809" s="39" t="str">
        <f>VLOOKUP(C809,sites!$B$3:$E$23,2,0)</f>
        <v>Coast_08</v>
      </c>
      <c r="E809" s="57">
        <f>VLOOKUP(C809,sites!$B$3:$E$23,3,0)</f>
        <v>18.466533999999999</v>
      </c>
      <c r="F809" s="57">
        <f>VLOOKUP(C809,sites!$B$3:$E$23,4,0)</f>
        <v>-72.673056000000003</v>
      </c>
      <c r="G809" s="60">
        <v>0</v>
      </c>
      <c r="H809" s="47">
        <v>43031</v>
      </c>
    </row>
    <row r="810" spans="2:8" x14ac:dyDescent="0.25">
      <c r="B810" s="14">
        <f t="shared" si="12"/>
        <v>809</v>
      </c>
      <c r="C810" s="39">
        <v>9</v>
      </c>
      <c r="D810" s="39" t="str">
        <f>VLOOKUP(C810,sites!$B$3:$E$23,2,0)</f>
        <v>Coast_09</v>
      </c>
      <c r="E810" s="57">
        <f>VLOOKUP(C810,sites!$B$3:$E$23,3,0)</f>
        <v>18.445995</v>
      </c>
      <c r="F810" s="57">
        <f>VLOOKUP(C810,sites!$B$3:$E$23,4,0)</f>
        <v>-72.688500000000005</v>
      </c>
      <c r="G810" s="60">
        <v>0</v>
      </c>
      <c r="H810" s="47">
        <v>43031</v>
      </c>
    </row>
    <row r="811" spans="2:8" x14ac:dyDescent="0.25">
      <c r="B811" s="14">
        <f t="shared" si="12"/>
        <v>810</v>
      </c>
      <c r="C811" s="39">
        <v>10</v>
      </c>
      <c r="D811" s="39" t="str">
        <f>VLOOKUP(C811,sites!$B$3:$E$23,2,0)</f>
        <v>Well_01_RueLavandiere</v>
      </c>
      <c r="E811" s="57">
        <f>VLOOKUP(C811,sites!$B$3:$E$23,3,0)</f>
        <v>18.511023999999999</v>
      </c>
      <c r="F811" s="57">
        <f>VLOOKUP(C811,sites!$B$3:$E$23,4,0)</f>
        <v>-72.636078999999995</v>
      </c>
      <c r="G811" s="62">
        <f>data!F$46</f>
        <v>14.9148</v>
      </c>
      <c r="H811" s="47">
        <v>43031</v>
      </c>
    </row>
    <row r="812" spans="2:8" x14ac:dyDescent="0.25">
      <c r="B812" s="14">
        <f t="shared" si="12"/>
        <v>811</v>
      </c>
      <c r="C812" s="39">
        <v>11</v>
      </c>
      <c r="D812" s="39" t="str">
        <f>VLOOKUP(C812,sites!$B$3:$E$23,2,0)</f>
        <v>Well_02_Beloc</v>
      </c>
      <c r="E812" s="57">
        <f>VLOOKUP(C812,sites!$B$3:$E$23,3,0)</f>
        <v>18.475923000000002</v>
      </c>
      <c r="F812" s="57">
        <f>VLOOKUP(C812,sites!$B$3:$E$23,4,0)</f>
        <v>-72.654161000000002</v>
      </c>
      <c r="G812" s="62">
        <f>data!I$46</f>
        <v>12.369599999999998</v>
      </c>
      <c r="H812" s="47">
        <v>43031</v>
      </c>
    </row>
    <row r="813" spans="2:8" x14ac:dyDescent="0.25">
      <c r="B813" s="14">
        <f t="shared" si="12"/>
        <v>812</v>
      </c>
      <c r="C813" s="39">
        <v>12</v>
      </c>
      <c r="D813" s="39" t="str">
        <f>VLOOKUP(C813,sites!$B$3:$E$23,2,0)</f>
        <v>Well_03_LaCule</v>
      </c>
      <c r="E813" s="57">
        <f>VLOOKUP(C813,sites!$B$3:$E$23,3,0)</f>
        <v>18.452857999999999</v>
      </c>
      <c r="F813" s="57">
        <f>VLOOKUP(C813,sites!$B$3:$E$23,4,0)</f>
        <v>-72.657596999999996</v>
      </c>
      <c r="G813" s="62">
        <f>data!L$46</f>
        <v>16.480600000000003</v>
      </c>
      <c r="H813" s="47">
        <v>43031</v>
      </c>
    </row>
    <row r="814" spans="2:8" x14ac:dyDescent="0.25">
      <c r="B814" s="14">
        <f t="shared" si="12"/>
        <v>813</v>
      </c>
      <c r="C814" s="39">
        <v>13</v>
      </c>
      <c r="D814" s="39" t="str">
        <f>VLOOKUP(C814,sites!$B$3:$E$23,2,0)</f>
        <v>Well_04_CarrefourDefort</v>
      </c>
      <c r="E814" s="57">
        <f>VLOOKUP(C814,sites!$B$3:$E$23,3,0)</f>
        <v>18.458349999999999</v>
      </c>
      <c r="F814" s="57">
        <f>VLOOKUP(C814,sites!$B$3:$E$23,4,0)</f>
        <v>-72.628933000000004</v>
      </c>
      <c r="G814" s="62">
        <f>data!O$46</f>
        <v>36.419400000000003</v>
      </c>
      <c r="H814" s="47">
        <v>43031</v>
      </c>
    </row>
    <row r="815" spans="2:8" x14ac:dyDescent="0.25">
      <c r="B815" s="14">
        <f t="shared" si="12"/>
        <v>814</v>
      </c>
      <c r="C815" s="39">
        <v>14</v>
      </c>
      <c r="D815" s="39" t="str">
        <f>VLOOKUP(C815,sites!$B$3:$E$23,2,0)</f>
        <v>Well_05_CorailDeMer</v>
      </c>
      <c r="E815" s="57">
        <f>VLOOKUP(C815,sites!$B$3:$E$23,3,0)</f>
        <v>18.463249999999999</v>
      </c>
      <c r="F815" s="57">
        <f>VLOOKUP(C815,sites!$B$3:$E$23,4,0)</f>
        <v>-72.602549999999994</v>
      </c>
      <c r="G815" s="62">
        <f>data!R$46</f>
        <v>38.258200000000002</v>
      </c>
      <c r="H815" s="47">
        <v>43031</v>
      </c>
    </row>
    <row r="816" spans="2:8" x14ac:dyDescent="0.25">
      <c r="B816" s="14">
        <f t="shared" si="12"/>
        <v>815</v>
      </c>
      <c r="C816" s="39">
        <v>15</v>
      </c>
      <c r="D816" s="39" t="str">
        <f>VLOOKUP(C816,sites!$B$3:$E$23,2,0)</f>
        <v>Well_06_Morel</v>
      </c>
      <c r="E816" s="57">
        <f>VLOOKUP(C816,sites!$B$3:$E$23,3,0)</f>
        <v>18.482683000000002</v>
      </c>
      <c r="F816" s="57">
        <f>VLOOKUP(C816,sites!$B$3:$E$23,4,0)</f>
        <v>-72.63185</v>
      </c>
      <c r="G816" s="62">
        <f>data!U$46</f>
        <v>23.878799999999998</v>
      </c>
      <c r="H816" s="47">
        <v>43031</v>
      </c>
    </row>
    <row r="817" spans="2:8" x14ac:dyDescent="0.25">
      <c r="B817" s="14">
        <f t="shared" si="12"/>
        <v>816</v>
      </c>
      <c r="C817" s="39">
        <v>16</v>
      </c>
      <c r="D817" s="39" t="str">
        <f>VLOOKUP(C817,sites!$B$3:$E$23,2,0)</f>
        <v>Well_07_RteDarbonne</v>
      </c>
      <c r="E817" s="57">
        <f>VLOOKUP(C817,sites!$B$3:$E$23,3,0)</f>
        <v>18.501767000000001</v>
      </c>
      <c r="F817" s="57">
        <f>VLOOKUP(C817,sites!$B$3:$E$23,4,0)</f>
        <v>-72.610282999999995</v>
      </c>
      <c r="G817" s="62">
        <f>data!X$46</f>
        <v>23.470199999999998</v>
      </c>
      <c r="H817" s="47">
        <v>43031</v>
      </c>
    </row>
    <row r="818" spans="2:8" x14ac:dyDescent="0.25">
      <c r="B818" s="14">
        <f t="shared" si="12"/>
        <v>817</v>
      </c>
      <c r="C818" s="39">
        <v>17</v>
      </c>
      <c r="D818" s="39" t="str">
        <f>VLOOKUP(C818,sites!$B$3:$E$23,2,0)</f>
        <v>Well_08_RteBelvald</v>
      </c>
      <c r="E818" s="57">
        <f>VLOOKUP(C818,sites!$B$3:$E$23,3,0)</f>
        <v>18.534600000000001</v>
      </c>
      <c r="F818" s="57">
        <f>VLOOKUP(C818,sites!$B$3:$E$23,4,0)</f>
        <v>-72.619299999999996</v>
      </c>
      <c r="G818" s="62">
        <f>data!AA$46</f>
        <v>12.338200000000001</v>
      </c>
      <c r="H818" s="47">
        <v>43031</v>
      </c>
    </row>
    <row r="819" spans="2:8" x14ac:dyDescent="0.25">
      <c r="B819" s="14">
        <f t="shared" si="12"/>
        <v>818</v>
      </c>
      <c r="C819" s="39">
        <v>18</v>
      </c>
      <c r="D819" s="39" t="str">
        <f>VLOOKUP(C819,sites!$B$3:$E$23,2,0)</f>
        <v>Well_09_RteDeBire</v>
      </c>
      <c r="E819" s="57">
        <f>VLOOKUP(C819,sites!$B$3:$E$23,3,0)</f>
        <v>18.545783</v>
      </c>
      <c r="F819" s="57">
        <f>VLOOKUP(C819,sites!$B$3:$E$23,4,0)</f>
        <v>-72.583816999999996</v>
      </c>
      <c r="G819" s="62">
        <f>data!AD$46</f>
        <v>4.1718000000000011</v>
      </c>
      <c r="H819" s="47">
        <v>43031</v>
      </c>
    </row>
    <row r="820" spans="2:8" x14ac:dyDescent="0.25">
      <c r="B820" s="14">
        <f t="shared" si="12"/>
        <v>819</v>
      </c>
      <c r="C820" s="39">
        <v>19</v>
      </c>
      <c r="D820" s="39" t="str">
        <f>VLOOKUP(C820,sites!$B$3:$E$23,2,0)</f>
        <v>Well_10_Douane</v>
      </c>
      <c r="E820" s="57">
        <f>VLOOKUP(C820,sites!$B$3:$E$23,3,0)</f>
        <v>18.52955</v>
      </c>
      <c r="F820" s="57">
        <f>VLOOKUP(C820,sites!$B$3:$E$23,4,0)</f>
        <v>-72.571449999999999</v>
      </c>
      <c r="G820" s="62">
        <f>data!AG$46</f>
        <v>40.254200000000004</v>
      </c>
      <c r="H820" s="47">
        <v>43031</v>
      </c>
    </row>
    <row r="821" spans="2:8" x14ac:dyDescent="0.25">
      <c r="B821" s="14">
        <f t="shared" si="12"/>
        <v>820</v>
      </c>
      <c r="C821" s="39">
        <v>20</v>
      </c>
      <c r="D821" s="39" t="str">
        <f>VLOOKUP(C821,sites!$B$3:$E$23,2,0)</f>
        <v>Well_11_Sigueneau</v>
      </c>
      <c r="E821" s="57">
        <f>VLOOKUP(C821,sites!$B$3:$E$23,3,0)</f>
        <v>18.519200000000001</v>
      </c>
      <c r="F821" s="57">
        <f>VLOOKUP(C821,sites!$B$3:$E$23,4,0)</f>
        <v>-72.590716999999998</v>
      </c>
      <c r="G821" s="62">
        <f>data!AJ$46</f>
        <v>18.367999999999999</v>
      </c>
      <c r="H821" s="47">
        <v>43031</v>
      </c>
    </row>
    <row r="822" spans="2:8" x14ac:dyDescent="0.25">
      <c r="B822" s="14">
        <f t="shared" si="12"/>
        <v>821</v>
      </c>
      <c r="C822" s="39">
        <v>1</v>
      </c>
      <c r="D822" s="39" t="str">
        <f>VLOOKUP(C822,sites!$B$3:$E$23,2,0)</f>
        <v>Coast_01</v>
      </c>
      <c r="E822" s="57">
        <f>VLOOKUP(C822,sites!$B$3:$E$23,3,0)</f>
        <v>18.551702800000001</v>
      </c>
      <c r="F822" s="57">
        <f>VLOOKUP(C822,sites!$B$3:$E$23,4,0)</f>
        <v>-72.546805599999999</v>
      </c>
      <c r="G822" s="60">
        <v>0</v>
      </c>
      <c r="H822" s="47">
        <v>43038</v>
      </c>
    </row>
    <row r="823" spans="2:8" x14ac:dyDescent="0.25">
      <c r="B823" s="14">
        <f t="shared" si="12"/>
        <v>822</v>
      </c>
      <c r="C823" s="39">
        <v>2</v>
      </c>
      <c r="D823" s="39" t="str">
        <f>VLOOKUP(C823,sites!$B$3:$E$23,2,0)</f>
        <v>Coast_02</v>
      </c>
      <c r="E823" s="57">
        <f>VLOOKUP(C823,sites!$B$3:$E$23,3,0)</f>
        <v>18.566099999999999</v>
      </c>
      <c r="F823" s="57">
        <f>VLOOKUP(C823,sites!$B$3:$E$23,4,0)</f>
        <v>-72.564863000000003</v>
      </c>
      <c r="G823" s="60">
        <v>0</v>
      </c>
      <c r="H823" s="47">
        <v>43038</v>
      </c>
    </row>
    <row r="824" spans="2:8" x14ac:dyDescent="0.25">
      <c r="B824" s="14">
        <f t="shared" si="12"/>
        <v>823</v>
      </c>
      <c r="C824" s="39">
        <v>3</v>
      </c>
      <c r="D824" s="39" t="str">
        <f>VLOOKUP(C824,sites!$B$3:$E$23,2,0)</f>
        <v>Coast_03</v>
      </c>
      <c r="E824" s="57">
        <f>VLOOKUP(C824,sites!$B$3:$E$23,3,0)</f>
        <v>18.565470999999999</v>
      </c>
      <c r="F824" s="57">
        <f>VLOOKUP(C824,sites!$B$3:$E$23,4,0)</f>
        <v>-72.582783000000006</v>
      </c>
      <c r="G824" s="60">
        <v>0</v>
      </c>
      <c r="H824" s="47">
        <v>43038</v>
      </c>
    </row>
    <row r="825" spans="2:8" x14ac:dyDescent="0.25">
      <c r="B825" s="14">
        <f t="shared" si="12"/>
        <v>824</v>
      </c>
      <c r="C825" s="39">
        <v>4</v>
      </c>
      <c r="D825" s="39" t="str">
        <f>VLOOKUP(C825,sites!$B$3:$E$23,2,0)</f>
        <v>Coast_04</v>
      </c>
      <c r="E825" s="57">
        <f>VLOOKUP(C825,sites!$B$3:$E$23,3,0)</f>
        <v>18.557523</v>
      </c>
      <c r="F825" s="57">
        <f>VLOOKUP(C825,sites!$B$3:$E$23,4,0)</f>
        <v>-72.612148000000005</v>
      </c>
      <c r="G825" s="60">
        <v>0</v>
      </c>
      <c r="H825" s="47">
        <v>43038</v>
      </c>
    </row>
    <row r="826" spans="2:8" x14ac:dyDescent="0.25">
      <c r="B826" s="14">
        <f t="shared" si="12"/>
        <v>825</v>
      </c>
      <c r="C826" s="39">
        <v>5</v>
      </c>
      <c r="D826" s="39" t="str">
        <f>VLOOKUP(C826,sites!$B$3:$E$23,2,0)</f>
        <v>Coast_05</v>
      </c>
      <c r="E826" s="57">
        <f>VLOOKUP(C826,sites!$B$3:$E$23,3,0)</f>
        <v>18.550286</v>
      </c>
      <c r="F826" s="57">
        <f>VLOOKUP(C826,sites!$B$3:$E$23,4,0)</f>
        <v>-72.627656999999999</v>
      </c>
      <c r="G826" s="60">
        <v>0</v>
      </c>
      <c r="H826" s="47">
        <v>43038</v>
      </c>
    </row>
    <row r="827" spans="2:8" x14ac:dyDescent="0.25">
      <c r="B827" s="14">
        <f t="shared" si="12"/>
        <v>826</v>
      </c>
      <c r="C827" s="39">
        <v>6</v>
      </c>
      <c r="D827" s="39" t="str">
        <f>VLOOKUP(C827,sites!$B$3:$E$23,2,0)</f>
        <v>Coast_06</v>
      </c>
      <c r="E827" s="57">
        <f>VLOOKUP(C827,sites!$B$3:$E$23,3,0)</f>
        <v>18.524695999999999</v>
      </c>
      <c r="F827" s="57">
        <f>VLOOKUP(C827,sites!$B$3:$E$23,4,0)</f>
        <v>-72.653233</v>
      </c>
      <c r="G827" s="60">
        <v>0</v>
      </c>
      <c r="H827" s="47">
        <v>43038</v>
      </c>
    </row>
    <row r="828" spans="2:8" x14ac:dyDescent="0.25">
      <c r="B828" s="14">
        <f t="shared" si="12"/>
        <v>827</v>
      </c>
      <c r="C828" s="39">
        <v>7</v>
      </c>
      <c r="D828" s="39" t="str">
        <f>VLOOKUP(C828,sites!$B$3:$E$23,2,0)</f>
        <v>Coast_07</v>
      </c>
      <c r="E828" s="57">
        <f>VLOOKUP(C828,sites!$B$3:$E$23,3,0)</f>
        <v>18.493656000000001</v>
      </c>
      <c r="F828" s="57">
        <f>VLOOKUP(C828,sites!$B$3:$E$23,4,0)</f>
        <v>-72.662737000000007</v>
      </c>
      <c r="G828" s="60">
        <v>0</v>
      </c>
      <c r="H828" s="47">
        <v>43038</v>
      </c>
    </row>
    <row r="829" spans="2:8" x14ac:dyDescent="0.25">
      <c r="B829" s="14">
        <f t="shared" si="12"/>
        <v>828</v>
      </c>
      <c r="C829" s="39">
        <v>8</v>
      </c>
      <c r="D829" s="39" t="str">
        <f>VLOOKUP(C829,sites!$B$3:$E$23,2,0)</f>
        <v>Coast_08</v>
      </c>
      <c r="E829" s="57">
        <f>VLOOKUP(C829,sites!$B$3:$E$23,3,0)</f>
        <v>18.466533999999999</v>
      </c>
      <c r="F829" s="57">
        <f>VLOOKUP(C829,sites!$B$3:$E$23,4,0)</f>
        <v>-72.673056000000003</v>
      </c>
      <c r="G829" s="60">
        <v>0</v>
      </c>
      <c r="H829" s="47">
        <v>43038</v>
      </c>
    </row>
    <row r="830" spans="2:8" x14ac:dyDescent="0.25">
      <c r="B830" s="14">
        <f t="shared" si="12"/>
        <v>829</v>
      </c>
      <c r="C830" s="39">
        <v>9</v>
      </c>
      <c r="D830" s="39" t="str">
        <f>VLOOKUP(C830,sites!$B$3:$E$23,2,0)</f>
        <v>Coast_09</v>
      </c>
      <c r="E830" s="57">
        <f>VLOOKUP(C830,sites!$B$3:$E$23,3,0)</f>
        <v>18.445995</v>
      </c>
      <c r="F830" s="57">
        <f>VLOOKUP(C830,sites!$B$3:$E$23,4,0)</f>
        <v>-72.688500000000005</v>
      </c>
      <c r="G830" s="60">
        <v>0</v>
      </c>
      <c r="H830" s="47">
        <v>43038</v>
      </c>
    </row>
    <row r="831" spans="2:8" x14ac:dyDescent="0.25">
      <c r="B831" s="14">
        <f t="shared" si="12"/>
        <v>830</v>
      </c>
      <c r="C831" s="39">
        <v>10</v>
      </c>
      <c r="D831" s="39" t="str">
        <f>VLOOKUP(C831,sites!$B$3:$E$23,2,0)</f>
        <v>Well_01_RueLavandiere</v>
      </c>
      <c r="E831" s="57">
        <f>VLOOKUP(C831,sites!$B$3:$E$23,3,0)</f>
        <v>18.511023999999999</v>
      </c>
      <c r="F831" s="57">
        <f>VLOOKUP(C831,sites!$B$3:$E$23,4,0)</f>
        <v>-72.636078999999995</v>
      </c>
      <c r="G831" s="62">
        <f>data!F$47</f>
        <v>14.863999999999999</v>
      </c>
      <c r="H831" s="47">
        <v>43038</v>
      </c>
    </row>
    <row r="832" spans="2:8" x14ac:dyDescent="0.25">
      <c r="B832" s="14">
        <f t="shared" si="12"/>
        <v>831</v>
      </c>
      <c r="C832" s="39">
        <v>11</v>
      </c>
      <c r="D832" s="39" t="str">
        <f>VLOOKUP(C832,sites!$B$3:$E$23,2,0)</f>
        <v>Well_02_Beloc</v>
      </c>
      <c r="E832" s="57">
        <f>VLOOKUP(C832,sites!$B$3:$E$23,3,0)</f>
        <v>18.475923000000002</v>
      </c>
      <c r="F832" s="57">
        <f>VLOOKUP(C832,sites!$B$3:$E$23,4,0)</f>
        <v>-72.654161000000002</v>
      </c>
      <c r="G832" s="62">
        <f>data!I$47</f>
        <v>12.267999999999999</v>
      </c>
      <c r="H832" s="47">
        <v>43038</v>
      </c>
    </row>
    <row r="833" spans="2:8" x14ac:dyDescent="0.25">
      <c r="B833" s="14">
        <f t="shared" si="12"/>
        <v>832</v>
      </c>
      <c r="C833" s="39">
        <v>12</v>
      </c>
      <c r="D833" s="39" t="str">
        <f>VLOOKUP(C833,sites!$B$3:$E$23,2,0)</f>
        <v>Well_03_LaCule</v>
      </c>
      <c r="E833" s="57">
        <f>VLOOKUP(C833,sites!$B$3:$E$23,3,0)</f>
        <v>18.452857999999999</v>
      </c>
      <c r="F833" s="57">
        <f>VLOOKUP(C833,sites!$B$3:$E$23,4,0)</f>
        <v>-72.657596999999996</v>
      </c>
      <c r="G833" s="62">
        <f>data!L$47</f>
        <v>16.379000000000001</v>
      </c>
      <c r="H833" s="47">
        <v>43038</v>
      </c>
    </row>
    <row r="834" spans="2:8" x14ac:dyDescent="0.25">
      <c r="B834" s="14">
        <f t="shared" si="12"/>
        <v>833</v>
      </c>
      <c r="C834" s="39">
        <v>13</v>
      </c>
      <c r="D834" s="39" t="str">
        <f>VLOOKUP(C834,sites!$B$3:$E$23,2,0)</f>
        <v>Well_04_CarrefourDefort</v>
      </c>
      <c r="E834" s="57">
        <f>VLOOKUP(C834,sites!$B$3:$E$23,3,0)</f>
        <v>18.458349999999999</v>
      </c>
      <c r="F834" s="57">
        <f>VLOOKUP(C834,sites!$B$3:$E$23,4,0)</f>
        <v>-72.628933000000004</v>
      </c>
      <c r="G834" s="62">
        <f>data!O$47</f>
        <v>36.368600000000001</v>
      </c>
      <c r="H834" s="47">
        <v>43038</v>
      </c>
    </row>
    <row r="835" spans="2:8" x14ac:dyDescent="0.25">
      <c r="B835" s="14">
        <f t="shared" si="12"/>
        <v>834</v>
      </c>
      <c r="C835" s="39">
        <v>14</v>
      </c>
      <c r="D835" s="39" t="str">
        <f>VLOOKUP(C835,sites!$B$3:$E$23,2,0)</f>
        <v>Well_05_CorailDeMer</v>
      </c>
      <c r="E835" s="57">
        <f>VLOOKUP(C835,sites!$B$3:$E$23,3,0)</f>
        <v>18.463249999999999</v>
      </c>
      <c r="F835" s="57">
        <f>VLOOKUP(C835,sites!$B$3:$E$23,4,0)</f>
        <v>-72.602549999999994</v>
      </c>
      <c r="G835" s="62">
        <f>data!R$47</f>
        <v>38.258200000000002</v>
      </c>
      <c r="H835" s="47">
        <v>43038</v>
      </c>
    </row>
    <row r="836" spans="2:8" x14ac:dyDescent="0.25">
      <c r="B836" s="14">
        <f t="shared" ref="B836:B899" si="13">IF(C836="","",B835+1)</f>
        <v>835</v>
      </c>
      <c r="C836" s="39">
        <v>15</v>
      </c>
      <c r="D836" s="39" t="str">
        <f>VLOOKUP(C836,sites!$B$3:$E$23,2,0)</f>
        <v>Well_06_Morel</v>
      </c>
      <c r="E836" s="57">
        <f>VLOOKUP(C836,sites!$B$3:$E$23,3,0)</f>
        <v>18.482683000000002</v>
      </c>
      <c r="F836" s="57">
        <f>VLOOKUP(C836,sites!$B$3:$E$23,4,0)</f>
        <v>-72.63185</v>
      </c>
      <c r="G836" s="62">
        <f>data!U$47</f>
        <v>23.827999999999999</v>
      </c>
      <c r="H836" s="47">
        <v>43038</v>
      </c>
    </row>
    <row r="837" spans="2:8" x14ac:dyDescent="0.25">
      <c r="B837" s="14">
        <f t="shared" si="13"/>
        <v>836</v>
      </c>
      <c r="C837" s="39">
        <v>16</v>
      </c>
      <c r="D837" s="39" t="str">
        <f>VLOOKUP(C837,sites!$B$3:$E$23,2,0)</f>
        <v>Well_07_RteDarbonne</v>
      </c>
      <c r="E837" s="57">
        <f>VLOOKUP(C837,sites!$B$3:$E$23,3,0)</f>
        <v>18.501767000000001</v>
      </c>
      <c r="F837" s="57">
        <f>VLOOKUP(C837,sites!$B$3:$E$23,4,0)</f>
        <v>-72.610282999999995</v>
      </c>
      <c r="G837" s="62">
        <f>data!X$47</f>
        <v>23.4956</v>
      </c>
      <c r="H837" s="47">
        <v>43038</v>
      </c>
    </row>
    <row r="838" spans="2:8" x14ac:dyDescent="0.25">
      <c r="B838" s="14">
        <f t="shared" si="13"/>
        <v>837</v>
      </c>
      <c r="C838" s="39">
        <v>17</v>
      </c>
      <c r="D838" s="39" t="str">
        <f>VLOOKUP(C838,sites!$B$3:$E$23,2,0)</f>
        <v>Well_08_RteBelvald</v>
      </c>
      <c r="E838" s="57">
        <f>VLOOKUP(C838,sites!$B$3:$E$23,3,0)</f>
        <v>18.534600000000001</v>
      </c>
      <c r="F838" s="57">
        <f>VLOOKUP(C838,sites!$B$3:$E$23,4,0)</f>
        <v>-72.619299999999996</v>
      </c>
      <c r="G838" s="62">
        <f>data!AA$47</f>
        <v>12.363600000000002</v>
      </c>
      <c r="H838" s="47">
        <v>43038</v>
      </c>
    </row>
    <row r="839" spans="2:8" x14ac:dyDescent="0.25">
      <c r="B839" s="14">
        <f t="shared" si="13"/>
        <v>838</v>
      </c>
      <c r="C839" s="39">
        <v>18</v>
      </c>
      <c r="D839" s="39" t="str">
        <f>VLOOKUP(C839,sites!$B$3:$E$23,2,0)</f>
        <v>Well_09_RteDeBire</v>
      </c>
      <c r="E839" s="57">
        <f>VLOOKUP(C839,sites!$B$3:$E$23,3,0)</f>
        <v>18.545783</v>
      </c>
      <c r="F839" s="57">
        <f>VLOOKUP(C839,sites!$B$3:$E$23,4,0)</f>
        <v>-72.583816999999996</v>
      </c>
      <c r="G839" s="62">
        <f>data!AD$47</f>
        <v>4.1463999999999999</v>
      </c>
      <c r="H839" s="47">
        <v>43038</v>
      </c>
    </row>
    <row r="840" spans="2:8" x14ac:dyDescent="0.25">
      <c r="B840" s="14">
        <f t="shared" si="13"/>
        <v>839</v>
      </c>
      <c r="C840" s="39">
        <v>19</v>
      </c>
      <c r="D840" s="39" t="str">
        <f>VLOOKUP(C840,sites!$B$3:$E$23,2,0)</f>
        <v>Well_10_Douane</v>
      </c>
      <c r="E840" s="57">
        <f>VLOOKUP(C840,sites!$B$3:$E$23,3,0)</f>
        <v>18.52955</v>
      </c>
      <c r="F840" s="57">
        <f>VLOOKUP(C840,sites!$B$3:$E$23,4,0)</f>
        <v>-72.571449999999999</v>
      </c>
      <c r="G840" s="62">
        <f>data!AG$47</f>
        <v>40.2288</v>
      </c>
      <c r="H840" s="47">
        <v>43038</v>
      </c>
    </row>
    <row r="841" spans="2:8" x14ac:dyDescent="0.25">
      <c r="B841" s="14">
        <f t="shared" si="13"/>
        <v>840</v>
      </c>
      <c r="C841" s="39">
        <v>20</v>
      </c>
      <c r="D841" s="39" t="str">
        <f>VLOOKUP(C841,sites!$B$3:$E$23,2,0)</f>
        <v>Well_11_Sigueneau</v>
      </c>
      <c r="E841" s="57">
        <f>VLOOKUP(C841,sites!$B$3:$E$23,3,0)</f>
        <v>18.519200000000001</v>
      </c>
      <c r="F841" s="57">
        <f>VLOOKUP(C841,sites!$B$3:$E$23,4,0)</f>
        <v>-72.590716999999998</v>
      </c>
      <c r="G841" s="62">
        <f>data!AJ$47</f>
        <v>18.4696</v>
      </c>
      <c r="H841" s="47">
        <v>43038</v>
      </c>
    </row>
    <row r="842" spans="2:8" x14ac:dyDescent="0.25">
      <c r="B842" s="14">
        <f t="shared" si="13"/>
        <v>841</v>
      </c>
      <c r="C842" s="39">
        <v>1</v>
      </c>
      <c r="D842" s="39" t="str">
        <f>VLOOKUP(C842,sites!$B$3:$E$23,2,0)</f>
        <v>Coast_01</v>
      </c>
      <c r="E842" s="57">
        <f>VLOOKUP(C842,sites!$B$3:$E$23,3,0)</f>
        <v>18.551702800000001</v>
      </c>
      <c r="F842" s="57">
        <f>VLOOKUP(C842,sites!$B$3:$E$23,4,0)</f>
        <v>-72.546805599999999</v>
      </c>
      <c r="G842" s="60">
        <v>0</v>
      </c>
      <c r="H842" s="47">
        <v>43045</v>
      </c>
    </row>
    <row r="843" spans="2:8" x14ac:dyDescent="0.25">
      <c r="B843" s="14">
        <f t="shared" si="13"/>
        <v>842</v>
      </c>
      <c r="C843" s="39">
        <v>2</v>
      </c>
      <c r="D843" s="39" t="str">
        <f>VLOOKUP(C843,sites!$B$3:$E$23,2,0)</f>
        <v>Coast_02</v>
      </c>
      <c r="E843" s="57">
        <f>VLOOKUP(C843,sites!$B$3:$E$23,3,0)</f>
        <v>18.566099999999999</v>
      </c>
      <c r="F843" s="57">
        <f>VLOOKUP(C843,sites!$B$3:$E$23,4,0)</f>
        <v>-72.564863000000003</v>
      </c>
      <c r="G843" s="60">
        <v>0</v>
      </c>
      <c r="H843" s="47">
        <v>43045</v>
      </c>
    </row>
    <row r="844" spans="2:8" x14ac:dyDescent="0.25">
      <c r="B844" s="14">
        <f t="shared" si="13"/>
        <v>843</v>
      </c>
      <c r="C844" s="39">
        <v>3</v>
      </c>
      <c r="D844" s="39" t="str">
        <f>VLOOKUP(C844,sites!$B$3:$E$23,2,0)</f>
        <v>Coast_03</v>
      </c>
      <c r="E844" s="57">
        <f>VLOOKUP(C844,sites!$B$3:$E$23,3,0)</f>
        <v>18.565470999999999</v>
      </c>
      <c r="F844" s="57">
        <f>VLOOKUP(C844,sites!$B$3:$E$23,4,0)</f>
        <v>-72.582783000000006</v>
      </c>
      <c r="G844" s="60">
        <v>0</v>
      </c>
      <c r="H844" s="47">
        <v>43045</v>
      </c>
    </row>
    <row r="845" spans="2:8" x14ac:dyDescent="0.25">
      <c r="B845" s="14">
        <f t="shared" si="13"/>
        <v>844</v>
      </c>
      <c r="C845" s="39">
        <v>4</v>
      </c>
      <c r="D845" s="39" t="str">
        <f>VLOOKUP(C845,sites!$B$3:$E$23,2,0)</f>
        <v>Coast_04</v>
      </c>
      <c r="E845" s="57">
        <f>VLOOKUP(C845,sites!$B$3:$E$23,3,0)</f>
        <v>18.557523</v>
      </c>
      <c r="F845" s="57">
        <f>VLOOKUP(C845,sites!$B$3:$E$23,4,0)</f>
        <v>-72.612148000000005</v>
      </c>
      <c r="G845" s="60">
        <v>0</v>
      </c>
      <c r="H845" s="47">
        <v>43045</v>
      </c>
    </row>
    <row r="846" spans="2:8" x14ac:dyDescent="0.25">
      <c r="B846" s="14">
        <f t="shared" si="13"/>
        <v>845</v>
      </c>
      <c r="C846" s="39">
        <v>5</v>
      </c>
      <c r="D846" s="39" t="str">
        <f>VLOOKUP(C846,sites!$B$3:$E$23,2,0)</f>
        <v>Coast_05</v>
      </c>
      <c r="E846" s="57">
        <f>VLOOKUP(C846,sites!$B$3:$E$23,3,0)</f>
        <v>18.550286</v>
      </c>
      <c r="F846" s="57">
        <f>VLOOKUP(C846,sites!$B$3:$E$23,4,0)</f>
        <v>-72.627656999999999</v>
      </c>
      <c r="G846" s="60">
        <v>0</v>
      </c>
      <c r="H846" s="47">
        <v>43045</v>
      </c>
    </row>
    <row r="847" spans="2:8" x14ac:dyDescent="0.25">
      <c r="B847" s="14">
        <f t="shared" si="13"/>
        <v>846</v>
      </c>
      <c r="C847" s="39">
        <v>6</v>
      </c>
      <c r="D847" s="39" t="str">
        <f>VLOOKUP(C847,sites!$B$3:$E$23,2,0)</f>
        <v>Coast_06</v>
      </c>
      <c r="E847" s="57">
        <f>VLOOKUP(C847,sites!$B$3:$E$23,3,0)</f>
        <v>18.524695999999999</v>
      </c>
      <c r="F847" s="57">
        <f>VLOOKUP(C847,sites!$B$3:$E$23,4,0)</f>
        <v>-72.653233</v>
      </c>
      <c r="G847" s="60">
        <v>0</v>
      </c>
      <c r="H847" s="47">
        <v>43045</v>
      </c>
    </row>
    <row r="848" spans="2:8" x14ac:dyDescent="0.25">
      <c r="B848" s="14">
        <f t="shared" si="13"/>
        <v>847</v>
      </c>
      <c r="C848" s="39">
        <v>7</v>
      </c>
      <c r="D848" s="39" t="str">
        <f>VLOOKUP(C848,sites!$B$3:$E$23,2,0)</f>
        <v>Coast_07</v>
      </c>
      <c r="E848" s="57">
        <f>VLOOKUP(C848,sites!$B$3:$E$23,3,0)</f>
        <v>18.493656000000001</v>
      </c>
      <c r="F848" s="57">
        <f>VLOOKUP(C848,sites!$B$3:$E$23,4,0)</f>
        <v>-72.662737000000007</v>
      </c>
      <c r="G848" s="60">
        <v>0</v>
      </c>
      <c r="H848" s="47">
        <v>43045</v>
      </c>
    </row>
    <row r="849" spans="2:8" x14ac:dyDescent="0.25">
      <c r="B849" s="14">
        <f t="shared" si="13"/>
        <v>848</v>
      </c>
      <c r="C849" s="39">
        <v>8</v>
      </c>
      <c r="D849" s="39" t="str">
        <f>VLOOKUP(C849,sites!$B$3:$E$23,2,0)</f>
        <v>Coast_08</v>
      </c>
      <c r="E849" s="57">
        <f>VLOOKUP(C849,sites!$B$3:$E$23,3,0)</f>
        <v>18.466533999999999</v>
      </c>
      <c r="F849" s="57">
        <f>VLOOKUP(C849,sites!$B$3:$E$23,4,0)</f>
        <v>-72.673056000000003</v>
      </c>
      <c r="G849" s="60">
        <v>0</v>
      </c>
      <c r="H849" s="47">
        <v>43045</v>
      </c>
    </row>
    <row r="850" spans="2:8" x14ac:dyDescent="0.25">
      <c r="B850" s="14">
        <f t="shared" si="13"/>
        <v>849</v>
      </c>
      <c r="C850" s="39">
        <v>9</v>
      </c>
      <c r="D850" s="39" t="str">
        <f>VLOOKUP(C850,sites!$B$3:$E$23,2,0)</f>
        <v>Coast_09</v>
      </c>
      <c r="E850" s="57">
        <f>VLOOKUP(C850,sites!$B$3:$E$23,3,0)</f>
        <v>18.445995</v>
      </c>
      <c r="F850" s="57">
        <f>VLOOKUP(C850,sites!$B$3:$E$23,4,0)</f>
        <v>-72.688500000000005</v>
      </c>
      <c r="G850" s="60">
        <v>0</v>
      </c>
      <c r="H850" s="47">
        <v>43045</v>
      </c>
    </row>
    <row r="851" spans="2:8" x14ac:dyDescent="0.25">
      <c r="B851" s="14">
        <f t="shared" si="13"/>
        <v>850</v>
      </c>
      <c r="C851" s="39">
        <v>10</v>
      </c>
      <c r="D851" s="39" t="str">
        <f>VLOOKUP(C851,sites!$B$3:$E$23,2,0)</f>
        <v>Well_01_RueLavandiere</v>
      </c>
      <c r="E851" s="57">
        <f>VLOOKUP(C851,sites!$B$3:$E$23,3,0)</f>
        <v>18.511023999999999</v>
      </c>
      <c r="F851" s="57">
        <f>VLOOKUP(C851,sites!$B$3:$E$23,4,0)</f>
        <v>-72.636078999999995</v>
      </c>
      <c r="G851" s="62">
        <f>data!F$48</f>
        <v>14.9148</v>
      </c>
      <c r="H851" s="47">
        <v>43045</v>
      </c>
    </row>
    <row r="852" spans="2:8" x14ac:dyDescent="0.25">
      <c r="B852" s="14">
        <f t="shared" si="13"/>
        <v>851</v>
      </c>
      <c r="C852" s="39">
        <v>11</v>
      </c>
      <c r="D852" s="39" t="str">
        <f>VLOOKUP(C852,sites!$B$3:$E$23,2,0)</f>
        <v>Well_02_Beloc</v>
      </c>
      <c r="E852" s="57">
        <f>VLOOKUP(C852,sites!$B$3:$E$23,3,0)</f>
        <v>18.475923000000002</v>
      </c>
      <c r="F852" s="57">
        <f>VLOOKUP(C852,sites!$B$3:$E$23,4,0)</f>
        <v>-72.654161000000002</v>
      </c>
      <c r="G852" s="62">
        <f>data!I$48</f>
        <v>12.344199999999999</v>
      </c>
      <c r="H852" s="47">
        <v>43045</v>
      </c>
    </row>
    <row r="853" spans="2:8" x14ac:dyDescent="0.25">
      <c r="B853" s="14">
        <f t="shared" si="13"/>
        <v>852</v>
      </c>
      <c r="C853" s="39">
        <v>12</v>
      </c>
      <c r="D853" s="39" t="str">
        <f>VLOOKUP(C853,sites!$B$3:$E$23,2,0)</f>
        <v>Well_03_LaCule</v>
      </c>
      <c r="E853" s="57">
        <f>VLOOKUP(C853,sites!$B$3:$E$23,3,0)</f>
        <v>18.452857999999999</v>
      </c>
      <c r="F853" s="57">
        <f>VLOOKUP(C853,sites!$B$3:$E$23,4,0)</f>
        <v>-72.657596999999996</v>
      </c>
      <c r="G853" s="62">
        <f>data!L$48</f>
        <v>16.328200000000002</v>
      </c>
      <c r="H853" s="47">
        <v>43045</v>
      </c>
    </row>
    <row r="854" spans="2:8" x14ac:dyDescent="0.25">
      <c r="B854" s="14">
        <f t="shared" si="13"/>
        <v>853</v>
      </c>
      <c r="C854" s="39">
        <v>13</v>
      </c>
      <c r="D854" s="39" t="str">
        <f>VLOOKUP(C854,sites!$B$3:$E$23,2,0)</f>
        <v>Well_04_CarrefourDefort</v>
      </c>
      <c r="E854" s="57">
        <f>VLOOKUP(C854,sites!$B$3:$E$23,3,0)</f>
        <v>18.458349999999999</v>
      </c>
      <c r="F854" s="57">
        <f>VLOOKUP(C854,sites!$B$3:$E$23,4,0)</f>
        <v>-72.628933000000004</v>
      </c>
      <c r="G854" s="62">
        <f>data!O$48</f>
        <v>36.317800000000005</v>
      </c>
      <c r="H854" s="47">
        <v>43045</v>
      </c>
    </row>
    <row r="855" spans="2:8" x14ac:dyDescent="0.25">
      <c r="B855" s="14">
        <f t="shared" si="13"/>
        <v>854</v>
      </c>
      <c r="C855" s="39">
        <v>14</v>
      </c>
      <c r="D855" s="39" t="str">
        <f>VLOOKUP(C855,sites!$B$3:$E$23,2,0)</f>
        <v>Well_05_CorailDeMer</v>
      </c>
      <c r="E855" s="57">
        <f>VLOOKUP(C855,sites!$B$3:$E$23,3,0)</f>
        <v>18.463249999999999</v>
      </c>
      <c r="F855" s="57">
        <f>VLOOKUP(C855,sites!$B$3:$E$23,4,0)</f>
        <v>-72.602549999999994</v>
      </c>
      <c r="G855" s="62">
        <f>data!R$48</f>
        <v>38.258200000000002</v>
      </c>
      <c r="H855" s="47">
        <v>43045</v>
      </c>
    </row>
    <row r="856" spans="2:8" x14ac:dyDescent="0.25">
      <c r="B856" s="14">
        <f t="shared" si="13"/>
        <v>855</v>
      </c>
      <c r="C856" s="39">
        <v>15</v>
      </c>
      <c r="D856" s="39" t="str">
        <f>VLOOKUP(C856,sites!$B$3:$E$23,2,0)</f>
        <v>Well_06_Morel</v>
      </c>
      <c r="E856" s="57">
        <f>VLOOKUP(C856,sites!$B$3:$E$23,3,0)</f>
        <v>18.482683000000002</v>
      </c>
      <c r="F856" s="57">
        <f>VLOOKUP(C856,sites!$B$3:$E$23,4,0)</f>
        <v>-72.63185</v>
      </c>
      <c r="G856" s="62">
        <f>data!U$48</f>
        <v>23.904199999999999</v>
      </c>
      <c r="H856" s="47">
        <v>43045</v>
      </c>
    </row>
    <row r="857" spans="2:8" x14ac:dyDescent="0.25">
      <c r="B857" s="14">
        <f t="shared" si="13"/>
        <v>856</v>
      </c>
      <c r="C857" s="39">
        <v>16</v>
      </c>
      <c r="D857" s="39" t="str">
        <f>VLOOKUP(C857,sites!$B$3:$E$23,2,0)</f>
        <v>Well_07_RteDarbonne</v>
      </c>
      <c r="E857" s="57">
        <f>VLOOKUP(C857,sites!$B$3:$E$23,3,0)</f>
        <v>18.501767000000001</v>
      </c>
      <c r="F857" s="57">
        <f>VLOOKUP(C857,sites!$B$3:$E$23,4,0)</f>
        <v>-72.610282999999995</v>
      </c>
      <c r="G857" s="62">
        <f>data!X$48</f>
        <v>23.4956</v>
      </c>
      <c r="H857" s="47">
        <v>43045</v>
      </c>
    </row>
    <row r="858" spans="2:8" x14ac:dyDescent="0.25">
      <c r="B858" s="14">
        <f t="shared" si="13"/>
        <v>857</v>
      </c>
      <c r="C858" s="39">
        <v>17</v>
      </c>
      <c r="D858" s="39" t="str">
        <f>VLOOKUP(C858,sites!$B$3:$E$23,2,0)</f>
        <v>Well_08_RteBelvald</v>
      </c>
      <c r="E858" s="57">
        <f>VLOOKUP(C858,sites!$B$3:$E$23,3,0)</f>
        <v>18.534600000000001</v>
      </c>
      <c r="F858" s="57">
        <f>VLOOKUP(C858,sites!$B$3:$E$23,4,0)</f>
        <v>-72.619299999999996</v>
      </c>
      <c r="G858" s="62">
        <f>data!AA$48</f>
        <v>12.566800000000001</v>
      </c>
      <c r="H858" s="47">
        <v>43045</v>
      </c>
    </row>
    <row r="859" spans="2:8" x14ac:dyDescent="0.25">
      <c r="B859" s="14">
        <f t="shared" si="13"/>
        <v>858</v>
      </c>
      <c r="C859" s="39">
        <v>18</v>
      </c>
      <c r="D859" s="39" t="str">
        <f>VLOOKUP(C859,sites!$B$3:$E$23,2,0)</f>
        <v>Well_09_RteDeBire</v>
      </c>
      <c r="E859" s="57">
        <f>VLOOKUP(C859,sites!$B$3:$E$23,3,0)</f>
        <v>18.545783</v>
      </c>
      <c r="F859" s="57">
        <f>VLOOKUP(C859,sites!$B$3:$E$23,4,0)</f>
        <v>-72.583816999999996</v>
      </c>
      <c r="G859" s="62">
        <f>data!AD$48</f>
        <v>3.9432000000000009</v>
      </c>
      <c r="H859" s="47">
        <v>43045</v>
      </c>
    </row>
    <row r="860" spans="2:8" x14ac:dyDescent="0.25">
      <c r="B860" s="14">
        <f t="shared" si="13"/>
        <v>859</v>
      </c>
      <c r="C860" s="39">
        <v>19</v>
      </c>
      <c r="D860" s="39" t="str">
        <f>VLOOKUP(C860,sites!$B$3:$E$23,2,0)</f>
        <v>Well_10_Douane</v>
      </c>
      <c r="E860" s="57">
        <f>VLOOKUP(C860,sites!$B$3:$E$23,3,0)</f>
        <v>18.52955</v>
      </c>
      <c r="F860" s="57">
        <f>VLOOKUP(C860,sites!$B$3:$E$23,4,0)</f>
        <v>-72.571449999999999</v>
      </c>
      <c r="G860" s="62">
        <f>data!AG$48</f>
        <v>40.254200000000004</v>
      </c>
      <c r="H860" s="47">
        <v>43045</v>
      </c>
    </row>
    <row r="861" spans="2:8" x14ac:dyDescent="0.25">
      <c r="B861" s="14">
        <f t="shared" si="13"/>
        <v>860</v>
      </c>
      <c r="C861" s="39">
        <v>20</v>
      </c>
      <c r="D861" s="39" t="str">
        <f>VLOOKUP(C861,sites!$B$3:$E$23,2,0)</f>
        <v>Well_11_Sigueneau</v>
      </c>
      <c r="E861" s="57">
        <f>VLOOKUP(C861,sites!$B$3:$E$23,3,0)</f>
        <v>18.519200000000001</v>
      </c>
      <c r="F861" s="57">
        <f>VLOOKUP(C861,sites!$B$3:$E$23,4,0)</f>
        <v>-72.590716999999998</v>
      </c>
      <c r="G861" s="62">
        <f>data!AJ$48</f>
        <v>18.444199999999999</v>
      </c>
      <c r="H861" s="47">
        <v>43045</v>
      </c>
    </row>
    <row r="862" spans="2:8" x14ac:dyDescent="0.25">
      <c r="B862" s="14">
        <f t="shared" si="13"/>
        <v>861</v>
      </c>
      <c r="C862" s="39">
        <v>1</v>
      </c>
      <c r="D862" s="39" t="str">
        <f>VLOOKUP(C862,sites!$B$3:$E$23,2,0)</f>
        <v>Coast_01</v>
      </c>
      <c r="E862" s="57">
        <f>VLOOKUP(C862,sites!$B$3:$E$23,3,0)</f>
        <v>18.551702800000001</v>
      </c>
      <c r="F862" s="57">
        <f>VLOOKUP(C862,sites!$B$3:$E$23,4,0)</f>
        <v>-72.546805599999999</v>
      </c>
      <c r="G862" s="60">
        <v>0</v>
      </c>
      <c r="H862" s="47">
        <v>43052</v>
      </c>
    </row>
    <row r="863" spans="2:8" x14ac:dyDescent="0.25">
      <c r="B863" s="14">
        <f t="shared" si="13"/>
        <v>862</v>
      </c>
      <c r="C863" s="39">
        <v>2</v>
      </c>
      <c r="D863" s="39" t="str">
        <f>VLOOKUP(C863,sites!$B$3:$E$23,2,0)</f>
        <v>Coast_02</v>
      </c>
      <c r="E863" s="57">
        <f>VLOOKUP(C863,sites!$B$3:$E$23,3,0)</f>
        <v>18.566099999999999</v>
      </c>
      <c r="F863" s="57">
        <f>VLOOKUP(C863,sites!$B$3:$E$23,4,0)</f>
        <v>-72.564863000000003</v>
      </c>
      <c r="G863" s="60">
        <v>0</v>
      </c>
      <c r="H863" s="47">
        <v>43052</v>
      </c>
    </row>
    <row r="864" spans="2:8" x14ac:dyDescent="0.25">
      <c r="B864" s="14">
        <f t="shared" si="13"/>
        <v>863</v>
      </c>
      <c r="C864" s="39">
        <v>3</v>
      </c>
      <c r="D864" s="39" t="str">
        <f>VLOOKUP(C864,sites!$B$3:$E$23,2,0)</f>
        <v>Coast_03</v>
      </c>
      <c r="E864" s="57">
        <f>VLOOKUP(C864,sites!$B$3:$E$23,3,0)</f>
        <v>18.565470999999999</v>
      </c>
      <c r="F864" s="57">
        <f>VLOOKUP(C864,sites!$B$3:$E$23,4,0)</f>
        <v>-72.582783000000006</v>
      </c>
      <c r="G864" s="60">
        <v>0</v>
      </c>
      <c r="H864" s="47">
        <v>43052</v>
      </c>
    </row>
    <row r="865" spans="2:8" x14ac:dyDescent="0.25">
      <c r="B865" s="14">
        <f t="shared" si="13"/>
        <v>864</v>
      </c>
      <c r="C865" s="39">
        <v>4</v>
      </c>
      <c r="D865" s="39" t="str">
        <f>VLOOKUP(C865,sites!$B$3:$E$23,2,0)</f>
        <v>Coast_04</v>
      </c>
      <c r="E865" s="57">
        <f>VLOOKUP(C865,sites!$B$3:$E$23,3,0)</f>
        <v>18.557523</v>
      </c>
      <c r="F865" s="57">
        <f>VLOOKUP(C865,sites!$B$3:$E$23,4,0)</f>
        <v>-72.612148000000005</v>
      </c>
      <c r="G865" s="60">
        <v>0</v>
      </c>
      <c r="H865" s="47">
        <v>43052</v>
      </c>
    </row>
    <row r="866" spans="2:8" x14ac:dyDescent="0.25">
      <c r="B866" s="14">
        <f t="shared" si="13"/>
        <v>865</v>
      </c>
      <c r="C866" s="39">
        <v>5</v>
      </c>
      <c r="D866" s="39" t="str">
        <f>VLOOKUP(C866,sites!$B$3:$E$23,2,0)</f>
        <v>Coast_05</v>
      </c>
      <c r="E866" s="57">
        <f>VLOOKUP(C866,sites!$B$3:$E$23,3,0)</f>
        <v>18.550286</v>
      </c>
      <c r="F866" s="57">
        <f>VLOOKUP(C866,sites!$B$3:$E$23,4,0)</f>
        <v>-72.627656999999999</v>
      </c>
      <c r="G866" s="60">
        <v>0</v>
      </c>
      <c r="H866" s="47">
        <v>43052</v>
      </c>
    </row>
    <row r="867" spans="2:8" x14ac:dyDescent="0.25">
      <c r="B867" s="14">
        <f t="shared" si="13"/>
        <v>866</v>
      </c>
      <c r="C867" s="39">
        <v>6</v>
      </c>
      <c r="D867" s="39" t="str">
        <f>VLOOKUP(C867,sites!$B$3:$E$23,2,0)</f>
        <v>Coast_06</v>
      </c>
      <c r="E867" s="57">
        <f>VLOOKUP(C867,sites!$B$3:$E$23,3,0)</f>
        <v>18.524695999999999</v>
      </c>
      <c r="F867" s="57">
        <f>VLOOKUP(C867,sites!$B$3:$E$23,4,0)</f>
        <v>-72.653233</v>
      </c>
      <c r="G867" s="60">
        <v>0</v>
      </c>
      <c r="H867" s="47">
        <v>43052</v>
      </c>
    </row>
    <row r="868" spans="2:8" x14ac:dyDescent="0.25">
      <c r="B868" s="14">
        <f t="shared" si="13"/>
        <v>867</v>
      </c>
      <c r="C868" s="39">
        <v>7</v>
      </c>
      <c r="D868" s="39" t="str">
        <f>VLOOKUP(C868,sites!$B$3:$E$23,2,0)</f>
        <v>Coast_07</v>
      </c>
      <c r="E868" s="57">
        <f>VLOOKUP(C868,sites!$B$3:$E$23,3,0)</f>
        <v>18.493656000000001</v>
      </c>
      <c r="F868" s="57">
        <f>VLOOKUP(C868,sites!$B$3:$E$23,4,0)</f>
        <v>-72.662737000000007</v>
      </c>
      <c r="G868" s="60">
        <v>0</v>
      </c>
      <c r="H868" s="47">
        <v>43052</v>
      </c>
    </row>
    <row r="869" spans="2:8" x14ac:dyDescent="0.25">
      <c r="B869" s="14">
        <f t="shared" si="13"/>
        <v>868</v>
      </c>
      <c r="C869" s="39">
        <v>8</v>
      </c>
      <c r="D869" s="39" t="str">
        <f>VLOOKUP(C869,sites!$B$3:$E$23,2,0)</f>
        <v>Coast_08</v>
      </c>
      <c r="E869" s="57">
        <f>VLOOKUP(C869,sites!$B$3:$E$23,3,0)</f>
        <v>18.466533999999999</v>
      </c>
      <c r="F869" s="57">
        <f>VLOOKUP(C869,sites!$B$3:$E$23,4,0)</f>
        <v>-72.673056000000003</v>
      </c>
      <c r="G869" s="60">
        <v>0</v>
      </c>
      <c r="H869" s="47">
        <v>43052</v>
      </c>
    </row>
    <row r="870" spans="2:8" x14ac:dyDescent="0.25">
      <c r="B870" s="14">
        <f t="shared" si="13"/>
        <v>869</v>
      </c>
      <c r="C870" s="39">
        <v>9</v>
      </c>
      <c r="D870" s="39" t="str">
        <f>VLOOKUP(C870,sites!$B$3:$E$23,2,0)</f>
        <v>Coast_09</v>
      </c>
      <c r="E870" s="57">
        <f>VLOOKUP(C870,sites!$B$3:$E$23,3,0)</f>
        <v>18.445995</v>
      </c>
      <c r="F870" s="57">
        <f>VLOOKUP(C870,sites!$B$3:$E$23,4,0)</f>
        <v>-72.688500000000005</v>
      </c>
      <c r="G870" s="60">
        <v>0</v>
      </c>
      <c r="H870" s="47">
        <v>43052</v>
      </c>
    </row>
    <row r="871" spans="2:8" x14ac:dyDescent="0.25">
      <c r="B871" s="14">
        <f t="shared" si="13"/>
        <v>870</v>
      </c>
      <c r="C871" s="39">
        <v>10</v>
      </c>
      <c r="D871" s="39" t="str">
        <f>VLOOKUP(C871,sites!$B$3:$E$23,2,0)</f>
        <v>Well_01_RueLavandiere</v>
      </c>
      <c r="E871" s="57">
        <f>VLOOKUP(C871,sites!$B$3:$E$23,3,0)</f>
        <v>18.511023999999999</v>
      </c>
      <c r="F871" s="57">
        <f>VLOOKUP(C871,sites!$B$3:$E$23,4,0)</f>
        <v>-72.636078999999995</v>
      </c>
      <c r="G871" s="62">
        <f>data!F$49</f>
        <v>14.991</v>
      </c>
      <c r="H871" s="47">
        <v>43052</v>
      </c>
    </row>
    <row r="872" spans="2:8" x14ac:dyDescent="0.25">
      <c r="B872" s="14">
        <f t="shared" si="13"/>
        <v>871</v>
      </c>
      <c r="C872" s="39">
        <v>11</v>
      </c>
      <c r="D872" s="39" t="str">
        <f>VLOOKUP(C872,sites!$B$3:$E$23,2,0)</f>
        <v>Well_02_Beloc</v>
      </c>
      <c r="E872" s="57">
        <f>VLOOKUP(C872,sites!$B$3:$E$23,3,0)</f>
        <v>18.475923000000002</v>
      </c>
      <c r="F872" s="57">
        <f>VLOOKUP(C872,sites!$B$3:$E$23,4,0)</f>
        <v>-72.654161000000002</v>
      </c>
      <c r="G872" s="62">
        <f>data!I$49</f>
        <v>12.4712</v>
      </c>
      <c r="H872" s="47">
        <v>43052</v>
      </c>
    </row>
    <row r="873" spans="2:8" x14ac:dyDescent="0.25">
      <c r="B873" s="14">
        <f t="shared" si="13"/>
        <v>872</v>
      </c>
      <c r="C873" s="39">
        <v>12</v>
      </c>
      <c r="D873" s="39" t="str">
        <f>VLOOKUP(C873,sites!$B$3:$E$23,2,0)</f>
        <v>Well_03_LaCule</v>
      </c>
      <c r="E873" s="57">
        <f>VLOOKUP(C873,sites!$B$3:$E$23,3,0)</f>
        <v>18.452857999999999</v>
      </c>
      <c r="F873" s="57">
        <f>VLOOKUP(C873,sites!$B$3:$E$23,4,0)</f>
        <v>-72.657596999999996</v>
      </c>
      <c r="G873" s="62">
        <f>data!L$49</f>
        <v>16.4298</v>
      </c>
      <c r="H873" s="47">
        <v>43052</v>
      </c>
    </row>
    <row r="874" spans="2:8" x14ac:dyDescent="0.25">
      <c r="B874" s="14">
        <f t="shared" si="13"/>
        <v>873</v>
      </c>
      <c r="C874" s="39">
        <v>13</v>
      </c>
      <c r="D874" s="39" t="str">
        <f>VLOOKUP(C874,sites!$B$3:$E$23,2,0)</f>
        <v>Well_04_CarrefourDefort</v>
      </c>
      <c r="E874" s="57">
        <f>VLOOKUP(C874,sites!$B$3:$E$23,3,0)</f>
        <v>18.458349999999999</v>
      </c>
      <c r="F874" s="57">
        <f>VLOOKUP(C874,sites!$B$3:$E$23,4,0)</f>
        <v>-72.628933000000004</v>
      </c>
      <c r="G874" s="62">
        <f>data!O$49</f>
        <v>36.267000000000003</v>
      </c>
      <c r="H874" s="47">
        <v>43052</v>
      </c>
    </row>
    <row r="875" spans="2:8" x14ac:dyDescent="0.25">
      <c r="B875" s="14">
        <f t="shared" si="13"/>
        <v>874</v>
      </c>
      <c r="C875" s="39">
        <v>14</v>
      </c>
      <c r="D875" s="39" t="str">
        <f>VLOOKUP(C875,sites!$B$3:$E$23,2,0)</f>
        <v>Well_05_CorailDeMer</v>
      </c>
      <c r="E875" s="57">
        <f>VLOOKUP(C875,sites!$B$3:$E$23,3,0)</f>
        <v>18.463249999999999</v>
      </c>
      <c r="F875" s="57">
        <f>VLOOKUP(C875,sites!$B$3:$E$23,4,0)</f>
        <v>-72.602549999999994</v>
      </c>
      <c r="G875" s="62">
        <f>data!R$49</f>
        <v>38.258200000000002</v>
      </c>
      <c r="H875" s="47">
        <v>43052</v>
      </c>
    </row>
    <row r="876" spans="2:8" x14ac:dyDescent="0.25">
      <c r="B876" s="14">
        <f t="shared" si="13"/>
        <v>875</v>
      </c>
      <c r="C876" s="39">
        <v>15</v>
      </c>
      <c r="D876" s="39" t="str">
        <f>VLOOKUP(C876,sites!$B$3:$E$23,2,0)</f>
        <v>Well_06_Morel</v>
      </c>
      <c r="E876" s="57">
        <f>VLOOKUP(C876,sites!$B$3:$E$23,3,0)</f>
        <v>18.482683000000002</v>
      </c>
      <c r="F876" s="57">
        <f>VLOOKUP(C876,sites!$B$3:$E$23,4,0)</f>
        <v>-72.63185</v>
      </c>
      <c r="G876" s="62">
        <f>data!U$49</f>
        <v>23.980399999999999</v>
      </c>
      <c r="H876" s="47">
        <v>43052</v>
      </c>
    </row>
    <row r="877" spans="2:8" x14ac:dyDescent="0.25">
      <c r="B877" s="14">
        <f t="shared" si="13"/>
        <v>876</v>
      </c>
      <c r="C877" s="39">
        <v>16</v>
      </c>
      <c r="D877" s="39" t="str">
        <f>VLOOKUP(C877,sites!$B$3:$E$23,2,0)</f>
        <v>Well_07_RteDarbonne</v>
      </c>
      <c r="E877" s="57">
        <f>VLOOKUP(C877,sites!$B$3:$E$23,3,0)</f>
        <v>18.501767000000001</v>
      </c>
      <c r="F877" s="57">
        <f>VLOOKUP(C877,sites!$B$3:$E$23,4,0)</f>
        <v>-72.610282999999995</v>
      </c>
      <c r="G877" s="62">
        <f>data!X$49</f>
        <v>23.521000000000001</v>
      </c>
      <c r="H877" s="47">
        <v>43052</v>
      </c>
    </row>
    <row r="878" spans="2:8" x14ac:dyDescent="0.25">
      <c r="B878" s="14">
        <f t="shared" si="13"/>
        <v>877</v>
      </c>
      <c r="C878" s="39">
        <v>17</v>
      </c>
      <c r="D878" s="39" t="str">
        <f>VLOOKUP(C878,sites!$B$3:$E$23,2,0)</f>
        <v>Well_08_RteBelvald</v>
      </c>
      <c r="E878" s="57">
        <f>VLOOKUP(C878,sites!$B$3:$E$23,3,0)</f>
        <v>18.534600000000001</v>
      </c>
      <c r="F878" s="57">
        <f>VLOOKUP(C878,sites!$B$3:$E$23,4,0)</f>
        <v>-72.619299999999996</v>
      </c>
      <c r="G878" s="62">
        <f>data!AA$49</f>
        <v>12.439800000000002</v>
      </c>
      <c r="H878" s="47">
        <v>43052</v>
      </c>
    </row>
    <row r="879" spans="2:8" x14ac:dyDescent="0.25">
      <c r="B879" s="14">
        <f t="shared" si="13"/>
        <v>878</v>
      </c>
      <c r="C879" s="39">
        <v>18</v>
      </c>
      <c r="D879" s="39" t="str">
        <f>VLOOKUP(C879,sites!$B$3:$E$23,2,0)</f>
        <v>Well_09_RteDeBire</v>
      </c>
      <c r="E879" s="57">
        <f>VLOOKUP(C879,sites!$B$3:$E$23,3,0)</f>
        <v>18.545783</v>
      </c>
      <c r="F879" s="57">
        <f>VLOOKUP(C879,sites!$B$3:$E$23,4,0)</f>
        <v>-72.583816999999996</v>
      </c>
      <c r="G879" s="62">
        <f>data!AD$49</f>
        <v>4.0701999999999998</v>
      </c>
      <c r="H879" s="47">
        <v>43052</v>
      </c>
    </row>
    <row r="880" spans="2:8" x14ac:dyDescent="0.25">
      <c r="B880" s="14">
        <f t="shared" si="13"/>
        <v>879</v>
      </c>
      <c r="C880" s="39">
        <v>19</v>
      </c>
      <c r="D880" s="39" t="str">
        <f>VLOOKUP(C880,sites!$B$3:$E$23,2,0)</f>
        <v>Well_10_Douane</v>
      </c>
      <c r="E880" s="57">
        <f>VLOOKUP(C880,sites!$B$3:$E$23,3,0)</f>
        <v>18.52955</v>
      </c>
      <c r="F880" s="57">
        <f>VLOOKUP(C880,sites!$B$3:$E$23,4,0)</f>
        <v>-72.571449999999999</v>
      </c>
      <c r="G880" s="62">
        <f>data!AG$49</f>
        <v>40.3812</v>
      </c>
      <c r="H880" s="47">
        <v>43052</v>
      </c>
    </row>
    <row r="881" spans="2:8" x14ac:dyDescent="0.25">
      <c r="B881" s="14">
        <f t="shared" si="13"/>
        <v>880</v>
      </c>
      <c r="C881" s="39">
        <v>20</v>
      </c>
      <c r="D881" s="39" t="str">
        <f>VLOOKUP(C881,sites!$B$3:$E$23,2,0)</f>
        <v>Well_11_Sigueneau</v>
      </c>
      <c r="E881" s="57">
        <f>VLOOKUP(C881,sites!$B$3:$E$23,3,0)</f>
        <v>18.519200000000001</v>
      </c>
      <c r="F881" s="57">
        <f>VLOOKUP(C881,sites!$B$3:$E$23,4,0)</f>
        <v>-72.590716999999998</v>
      </c>
      <c r="G881" s="62">
        <f>data!AJ$49</f>
        <v>18.5458</v>
      </c>
      <c r="H881" s="47">
        <v>43052</v>
      </c>
    </row>
    <row r="882" spans="2:8" x14ac:dyDescent="0.25">
      <c r="B882" s="14">
        <f t="shared" si="13"/>
        <v>881</v>
      </c>
      <c r="C882" s="39">
        <v>1</v>
      </c>
      <c r="D882" s="39" t="str">
        <f>VLOOKUP(C882,sites!$B$3:$E$23,2,0)</f>
        <v>Coast_01</v>
      </c>
      <c r="E882" s="57">
        <f>VLOOKUP(C882,sites!$B$3:$E$23,3,0)</f>
        <v>18.551702800000001</v>
      </c>
      <c r="F882" s="57">
        <f>VLOOKUP(C882,sites!$B$3:$E$23,4,0)</f>
        <v>-72.546805599999999</v>
      </c>
      <c r="G882" s="60">
        <v>0</v>
      </c>
      <c r="H882" s="47">
        <v>43059</v>
      </c>
    </row>
    <row r="883" spans="2:8" x14ac:dyDescent="0.25">
      <c r="B883" s="14">
        <f t="shared" si="13"/>
        <v>882</v>
      </c>
      <c r="C883" s="39">
        <v>2</v>
      </c>
      <c r="D883" s="39" t="str">
        <f>VLOOKUP(C883,sites!$B$3:$E$23,2,0)</f>
        <v>Coast_02</v>
      </c>
      <c r="E883" s="57">
        <f>VLOOKUP(C883,sites!$B$3:$E$23,3,0)</f>
        <v>18.566099999999999</v>
      </c>
      <c r="F883" s="57">
        <f>VLOOKUP(C883,sites!$B$3:$E$23,4,0)</f>
        <v>-72.564863000000003</v>
      </c>
      <c r="G883" s="60">
        <v>0</v>
      </c>
      <c r="H883" s="47">
        <v>43059</v>
      </c>
    </row>
    <row r="884" spans="2:8" x14ac:dyDescent="0.25">
      <c r="B884" s="14">
        <f t="shared" si="13"/>
        <v>883</v>
      </c>
      <c r="C884" s="39">
        <v>3</v>
      </c>
      <c r="D884" s="39" t="str">
        <f>VLOOKUP(C884,sites!$B$3:$E$23,2,0)</f>
        <v>Coast_03</v>
      </c>
      <c r="E884" s="57">
        <f>VLOOKUP(C884,sites!$B$3:$E$23,3,0)</f>
        <v>18.565470999999999</v>
      </c>
      <c r="F884" s="57">
        <f>VLOOKUP(C884,sites!$B$3:$E$23,4,0)</f>
        <v>-72.582783000000006</v>
      </c>
      <c r="G884" s="60">
        <v>0</v>
      </c>
      <c r="H884" s="47">
        <v>43059</v>
      </c>
    </row>
    <row r="885" spans="2:8" x14ac:dyDescent="0.25">
      <c r="B885" s="14">
        <f t="shared" si="13"/>
        <v>884</v>
      </c>
      <c r="C885" s="39">
        <v>4</v>
      </c>
      <c r="D885" s="39" t="str">
        <f>VLOOKUP(C885,sites!$B$3:$E$23,2,0)</f>
        <v>Coast_04</v>
      </c>
      <c r="E885" s="57">
        <f>VLOOKUP(C885,sites!$B$3:$E$23,3,0)</f>
        <v>18.557523</v>
      </c>
      <c r="F885" s="57">
        <f>VLOOKUP(C885,sites!$B$3:$E$23,4,0)</f>
        <v>-72.612148000000005</v>
      </c>
      <c r="G885" s="60">
        <v>0</v>
      </c>
      <c r="H885" s="47">
        <v>43059</v>
      </c>
    </row>
    <row r="886" spans="2:8" x14ac:dyDescent="0.25">
      <c r="B886" s="14">
        <f t="shared" si="13"/>
        <v>885</v>
      </c>
      <c r="C886" s="39">
        <v>5</v>
      </c>
      <c r="D886" s="39" t="str">
        <f>VLOOKUP(C886,sites!$B$3:$E$23,2,0)</f>
        <v>Coast_05</v>
      </c>
      <c r="E886" s="57">
        <f>VLOOKUP(C886,sites!$B$3:$E$23,3,0)</f>
        <v>18.550286</v>
      </c>
      <c r="F886" s="57">
        <f>VLOOKUP(C886,sites!$B$3:$E$23,4,0)</f>
        <v>-72.627656999999999</v>
      </c>
      <c r="G886" s="60">
        <v>0</v>
      </c>
      <c r="H886" s="47">
        <v>43059</v>
      </c>
    </row>
    <row r="887" spans="2:8" x14ac:dyDescent="0.25">
      <c r="B887" s="14">
        <f t="shared" si="13"/>
        <v>886</v>
      </c>
      <c r="C887" s="39">
        <v>6</v>
      </c>
      <c r="D887" s="39" t="str">
        <f>VLOOKUP(C887,sites!$B$3:$E$23,2,0)</f>
        <v>Coast_06</v>
      </c>
      <c r="E887" s="57">
        <f>VLOOKUP(C887,sites!$B$3:$E$23,3,0)</f>
        <v>18.524695999999999</v>
      </c>
      <c r="F887" s="57">
        <f>VLOOKUP(C887,sites!$B$3:$E$23,4,0)</f>
        <v>-72.653233</v>
      </c>
      <c r="G887" s="60">
        <v>0</v>
      </c>
      <c r="H887" s="47">
        <v>43059</v>
      </c>
    </row>
    <row r="888" spans="2:8" x14ac:dyDescent="0.25">
      <c r="B888" s="14">
        <f t="shared" si="13"/>
        <v>887</v>
      </c>
      <c r="C888" s="39">
        <v>7</v>
      </c>
      <c r="D888" s="39" t="str">
        <f>VLOOKUP(C888,sites!$B$3:$E$23,2,0)</f>
        <v>Coast_07</v>
      </c>
      <c r="E888" s="57">
        <f>VLOOKUP(C888,sites!$B$3:$E$23,3,0)</f>
        <v>18.493656000000001</v>
      </c>
      <c r="F888" s="57">
        <f>VLOOKUP(C888,sites!$B$3:$E$23,4,0)</f>
        <v>-72.662737000000007</v>
      </c>
      <c r="G888" s="60">
        <v>0</v>
      </c>
      <c r="H888" s="47">
        <v>43059</v>
      </c>
    </row>
    <row r="889" spans="2:8" x14ac:dyDescent="0.25">
      <c r="B889" s="14">
        <f t="shared" si="13"/>
        <v>888</v>
      </c>
      <c r="C889" s="39">
        <v>8</v>
      </c>
      <c r="D889" s="39" t="str">
        <f>VLOOKUP(C889,sites!$B$3:$E$23,2,0)</f>
        <v>Coast_08</v>
      </c>
      <c r="E889" s="57">
        <f>VLOOKUP(C889,sites!$B$3:$E$23,3,0)</f>
        <v>18.466533999999999</v>
      </c>
      <c r="F889" s="57">
        <f>VLOOKUP(C889,sites!$B$3:$E$23,4,0)</f>
        <v>-72.673056000000003</v>
      </c>
      <c r="G889" s="60">
        <v>0</v>
      </c>
      <c r="H889" s="47">
        <v>43059</v>
      </c>
    </row>
    <row r="890" spans="2:8" x14ac:dyDescent="0.25">
      <c r="B890" s="14">
        <f t="shared" si="13"/>
        <v>889</v>
      </c>
      <c r="C890" s="39">
        <v>9</v>
      </c>
      <c r="D890" s="39" t="str">
        <f>VLOOKUP(C890,sites!$B$3:$E$23,2,0)</f>
        <v>Coast_09</v>
      </c>
      <c r="E890" s="57">
        <f>VLOOKUP(C890,sites!$B$3:$E$23,3,0)</f>
        <v>18.445995</v>
      </c>
      <c r="F890" s="57">
        <f>VLOOKUP(C890,sites!$B$3:$E$23,4,0)</f>
        <v>-72.688500000000005</v>
      </c>
      <c r="G890" s="60">
        <v>0</v>
      </c>
      <c r="H890" s="47">
        <v>43059</v>
      </c>
    </row>
    <row r="891" spans="2:8" x14ac:dyDescent="0.25">
      <c r="B891" s="14">
        <f t="shared" si="13"/>
        <v>890</v>
      </c>
      <c r="C891" s="39">
        <v>10</v>
      </c>
      <c r="D891" s="39" t="str">
        <f>VLOOKUP(C891,sites!$B$3:$E$23,2,0)</f>
        <v>Well_01_RueLavandiere</v>
      </c>
      <c r="E891" s="57">
        <f>VLOOKUP(C891,sites!$B$3:$E$23,3,0)</f>
        <v>18.511023999999999</v>
      </c>
      <c r="F891" s="57">
        <f>VLOOKUP(C891,sites!$B$3:$E$23,4,0)</f>
        <v>-72.636078999999995</v>
      </c>
      <c r="G891" s="62">
        <f>data!F$50</f>
        <v>15.041799999999999</v>
      </c>
      <c r="H891" s="47">
        <v>43059</v>
      </c>
    </row>
    <row r="892" spans="2:8" x14ac:dyDescent="0.25">
      <c r="B892" s="14">
        <f t="shared" si="13"/>
        <v>891</v>
      </c>
      <c r="C892" s="39">
        <v>11</v>
      </c>
      <c r="D892" s="39" t="str">
        <f>VLOOKUP(C892,sites!$B$3:$E$23,2,0)</f>
        <v>Well_02_Beloc</v>
      </c>
      <c r="E892" s="57">
        <f>VLOOKUP(C892,sites!$B$3:$E$23,3,0)</f>
        <v>18.475923000000002</v>
      </c>
      <c r="F892" s="57">
        <f>VLOOKUP(C892,sites!$B$3:$E$23,4,0)</f>
        <v>-72.654161000000002</v>
      </c>
      <c r="G892" s="62">
        <f>data!I$50</f>
        <v>12.572799999999999</v>
      </c>
      <c r="H892" s="47">
        <v>43059</v>
      </c>
    </row>
    <row r="893" spans="2:8" x14ac:dyDescent="0.25">
      <c r="B893" s="14">
        <f t="shared" si="13"/>
        <v>892</v>
      </c>
      <c r="C893" s="39">
        <v>12</v>
      </c>
      <c r="D893" s="39" t="str">
        <f>VLOOKUP(C893,sites!$B$3:$E$23,2,0)</f>
        <v>Well_03_LaCule</v>
      </c>
      <c r="E893" s="57">
        <f>VLOOKUP(C893,sites!$B$3:$E$23,3,0)</f>
        <v>18.452857999999999</v>
      </c>
      <c r="F893" s="57">
        <f>VLOOKUP(C893,sites!$B$3:$E$23,4,0)</f>
        <v>-72.657596999999996</v>
      </c>
      <c r="G893" s="62">
        <f>data!L$50</f>
        <v>16.556800000000003</v>
      </c>
      <c r="H893" s="47">
        <v>43059</v>
      </c>
    </row>
    <row r="894" spans="2:8" x14ac:dyDescent="0.25">
      <c r="B894" s="14">
        <f t="shared" si="13"/>
        <v>893</v>
      </c>
      <c r="C894" s="39">
        <v>13</v>
      </c>
      <c r="D894" s="39" t="str">
        <f>VLOOKUP(C894,sites!$B$3:$E$23,2,0)</f>
        <v>Well_04_CarrefourDefort</v>
      </c>
      <c r="E894" s="57">
        <f>VLOOKUP(C894,sites!$B$3:$E$23,3,0)</f>
        <v>18.458349999999999</v>
      </c>
      <c r="F894" s="57">
        <f>VLOOKUP(C894,sites!$B$3:$E$23,4,0)</f>
        <v>-72.628933000000004</v>
      </c>
      <c r="G894" s="62">
        <f>data!O$50</f>
        <v>36.241600000000005</v>
      </c>
      <c r="H894" s="47">
        <v>43059</v>
      </c>
    </row>
    <row r="895" spans="2:8" x14ac:dyDescent="0.25">
      <c r="B895" s="14">
        <f t="shared" si="13"/>
        <v>894</v>
      </c>
      <c r="C895" s="39">
        <v>14</v>
      </c>
      <c r="D895" s="39" t="str">
        <f>VLOOKUP(C895,sites!$B$3:$E$23,2,0)</f>
        <v>Well_05_CorailDeMer</v>
      </c>
      <c r="E895" s="57">
        <f>VLOOKUP(C895,sites!$B$3:$E$23,3,0)</f>
        <v>18.463249999999999</v>
      </c>
      <c r="F895" s="57">
        <f>VLOOKUP(C895,sites!$B$3:$E$23,4,0)</f>
        <v>-72.602549999999994</v>
      </c>
      <c r="G895" s="62">
        <f>data!R$50</f>
        <v>38.258200000000002</v>
      </c>
      <c r="H895" s="47">
        <v>43059</v>
      </c>
    </row>
    <row r="896" spans="2:8" x14ac:dyDescent="0.25">
      <c r="B896" s="14">
        <f t="shared" si="13"/>
        <v>895</v>
      </c>
      <c r="C896" s="39">
        <v>15</v>
      </c>
      <c r="D896" s="39" t="str">
        <f>VLOOKUP(C896,sites!$B$3:$E$23,2,0)</f>
        <v>Well_06_Morel</v>
      </c>
      <c r="E896" s="57">
        <f>VLOOKUP(C896,sites!$B$3:$E$23,3,0)</f>
        <v>18.482683000000002</v>
      </c>
      <c r="F896" s="57">
        <f>VLOOKUP(C896,sites!$B$3:$E$23,4,0)</f>
        <v>-72.63185</v>
      </c>
      <c r="G896" s="62">
        <f>data!U$50</f>
        <v>23.929600000000001</v>
      </c>
      <c r="H896" s="47">
        <v>43059</v>
      </c>
    </row>
    <row r="897" spans="2:8" x14ac:dyDescent="0.25">
      <c r="B897" s="14">
        <f t="shared" si="13"/>
        <v>896</v>
      </c>
      <c r="C897" s="39">
        <v>16</v>
      </c>
      <c r="D897" s="39" t="str">
        <f>VLOOKUP(C897,sites!$B$3:$E$23,2,0)</f>
        <v>Well_07_RteDarbonne</v>
      </c>
      <c r="E897" s="57">
        <f>VLOOKUP(C897,sites!$B$3:$E$23,3,0)</f>
        <v>18.501767000000001</v>
      </c>
      <c r="F897" s="57">
        <f>VLOOKUP(C897,sites!$B$3:$E$23,4,0)</f>
        <v>-72.610282999999995</v>
      </c>
      <c r="G897" s="62">
        <f>data!X$50</f>
        <v>23.521000000000001</v>
      </c>
      <c r="H897" s="47">
        <v>43059</v>
      </c>
    </row>
    <row r="898" spans="2:8" x14ac:dyDescent="0.25">
      <c r="B898" s="14">
        <f t="shared" si="13"/>
        <v>897</v>
      </c>
      <c r="C898" s="39">
        <v>17</v>
      </c>
      <c r="D898" s="39" t="str">
        <f>VLOOKUP(C898,sites!$B$3:$E$23,2,0)</f>
        <v>Well_08_RteBelvald</v>
      </c>
      <c r="E898" s="57">
        <f>VLOOKUP(C898,sites!$B$3:$E$23,3,0)</f>
        <v>18.534600000000001</v>
      </c>
      <c r="F898" s="57">
        <f>VLOOKUP(C898,sites!$B$3:$E$23,4,0)</f>
        <v>-72.619299999999996</v>
      </c>
      <c r="G898" s="62">
        <f>data!AA$50</f>
        <v>12.490600000000001</v>
      </c>
      <c r="H898" s="47">
        <v>43059</v>
      </c>
    </row>
    <row r="899" spans="2:8" x14ac:dyDescent="0.25">
      <c r="B899" s="14">
        <f t="shared" si="13"/>
        <v>898</v>
      </c>
      <c r="C899" s="39">
        <v>18</v>
      </c>
      <c r="D899" s="39" t="str">
        <f>VLOOKUP(C899,sites!$B$3:$E$23,2,0)</f>
        <v>Well_09_RteDeBire</v>
      </c>
      <c r="E899" s="57">
        <f>VLOOKUP(C899,sites!$B$3:$E$23,3,0)</f>
        <v>18.545783</v>
      </c>
      <c r="F899" s="57">
        <f>VLOOKUP(C899,sites!$B$3:$E$23,4,0)</f>
        <v>-72.583816999999996</v>
      </c>
      <c r="G899" s="62">
        <f>data!AD$50</f>
        <v>4.019400000000001</v>
      </c>
      <c r="H899" s="47">
        <v>43059</v>
      </c>
    </row>
    <row r="900" spans="2:8" x14ac:dyDescent="0.25">
      <c r="B900" s="14">
        <f t="shared" ref="B900:B963" si="14">IF(C900="","",B899+1)</f>
        <v>899</v>
      </c>
      <c r="C900" s="39">
        <v>19</v>
      </c>
      <c r="D900" s="39" t="str">
        <f>VLOOKUP(C900,sites!$B$3:$E$23,2,0)</f>
        <v>Well_10_Douane</v>
      </c>
      <c r="E900" s="57">
        <f>VLOOKUP(C900,sites!$B$3:$E$23,3,0)</f>
        <v>18.52955</v>
      </c>
      <c r="F900" s="57">
        <f>VLOOKUP(C900,sites!$B$3:$E$23,4,0)</f>
        <v>-72.571449999999999</v>
      </c>
      <c r="G900" s="62">
        <f>data!AG$50</f>
        <v>40.432000000000002</v>
      </c>
      <c r="H900" s="47">
        <v>43059</v>
      </c>
    </row>
    <row r="901" spans="2:8" x14ac:dyDescent="0.25">
      <c r="B901" s="14">
        <f t="shared" si="14"/>
        <v>900</v>
      </c>
      <c r="C901" s="39">
        <v>20</v>
      </c>
      <c r="D901" s="39" t="str">
        <f>VLOOKUP(C901,sites!$B$3:$E$23,2,0)</f>
        <v>Well_11_Sigueneau</v>
      </c>
      <c r="E901" s="57">
        <f>VLOOKUP(C901,sites!$B$3:$E$23,3,0)</f>
        <v>18.519200000000001</v>
      </c>
      <c r="F901" s="57">
        <f>VLOOKUP(C901,sites!$B$3:$E$23,4,0)</f>
        <v>-72.590716999999998</v>
      </c>
      <c r="G901" s="62">
        <f>data!AJ$50</f>
        <v>18.6982</v>
      </c>
      <c r="H901" s="47">
        <v>43059</v>
      </c>
    </row>
    <row r="902" spans="2:8" x14ac:dyDescent="0.25">
      <c r="B902" s="14">
        <f t="shared" si="14"/>
        <v>901</v>
      </c>
      <c r="C902" s="39">
        <v>1</v>
      </c>
      <c r="D902" s="39" t="str">
        <f>VLOOKUP(C902,sites!$B$3:$E$23,2,0)</f>
        <v>Coast_01</v>
      </c>
      <c r="E902" s="57">
        <f>VLOOKUP(C902,sites!$B$3:$E$23,3,0)</f>
        <v>18.551702800000001</v>
      </c>
      <c r="F902" s="57">
        <f>VLOOKUP(C902,sites!$B$3:$E$23,4,0)</f>
        <v>-72.546805599999999</v>
      </c>
      <c r="G902" s="60">
        <v>0</v>
      </c>
      <c r="H902" s="47">
        <v>43066</v>
      </c>
    </row>
    <row r="903" spans="2:8" x14ac:dyDescent="0.25">
      <c r="B903" s="14">
        <f t="shared" si="14"/>
        <v>902</v>
      </c>
      <c r="C903" s="39">
        <v>2</v>
      </c>
      <c r="D903" s="39" t="str">
        <f>VLOOKUP(C903,sites!$B$3:$E$23,2,0)</f>
        <v>Coast_02</v>
      </c>
      <c r="E903" s="57">
        <f>VLOOKUP(C903,sites!$B$3:$E$23,3,0)</f>
        <v>18.566099999999999</v>
      </c>
      <c r="F903" s="57">
        <f>VLOOKUP(C903,sites!$B$3:$E$23,4,0)</f>
        <v>-72.564863000000003</v>
      </c>
      <c r="G903" s="60">
        <v>0</v>
      </c>
      <c r="H903" s="47">
        <v>43066</v>
      </c>
    </row>
    <row r="904" spans="2:8" x14ac:dyDescent="0.25">
      <c r="B904" s="14">
        <f t="shared" si="14"/>
        <v>903</v>
      </c>
      <c r="C904" s="39">
        <v>3</v>
      </c>
      <c r="D904" s="39" t="str">
        <f>VLOOKUP(C904,sites!$B$3:$E$23,2,0)</f>
        <v>Coast_03</v>
      </c>
      <c r="E904" s="57">
        <f>VLOOKUP(C904,sites!$B$3:$E$23,3,0)</f>
        <v>18.565470999999999</v>
      </c>
      <c r="F904" s="57">
        <f>VLOOKUP(C904,sites!$B$3:$E$23,4,0)</f>
        <v>-72.582783000000006</v>
      </c>
      <c r="G904" s="60">
        <v>0</v>
      </c>
      <c r="H904" s="47">
        <v>43066</v>
      </c>
    </row>
    <row r="905" spans="2:8" x14ac:dyDescent="0.25">
      <c r="B905" s="14">
        <f t="shared" si="14"/>
        <v>904</v>
      </c>
      <c r="C905" s="39">
        <v>4</v>
      </c>
      <c r="D905" s="39" t="str">
        <f>VLOOKUP(C905,sites!$B$3:$E$23,2,0)</f>
        <v>Coast_04</v>
      </c>
      <c r="E905" s="57">
        <f>VLOOKUP(C905,sites!$B$3:$E$23,3,0)</f>
        <v>18.557523</v>
      </c>
      <c r="F905" s="57">
        <f>VLOOKUP(C905,sites!$B$3:$E$23,4,0)</f>
        <v>-72.612148000000005</v>
      </c>
      <c r="G905" s="60">
        <v>0</v>
      </c>
      <c r="H905" s="47">
        <v>43066</v>
      </c>
    </row>
    <row r="906" spans="2:8" x14ac:dyDescent="0.25">
      <c r="B906" s="14">
        <f t="shared" si="14"/>
        <v>905</v>
      </c>
      <c r="C906" s="39">
        <v>5</v>
      </c>
      <c r="D906" s="39" t="str">
        <f>VLOOKUP(C906,sites!$B$3:$E$23,2,0)</f>
        <v>Coast_05</v>
      </c>
      <c r="E906" s="57">
        <f>VLOOKUP(C906,sites!$B$3:$E$23,3,0)</f>
        <v>18.550286</v>
      </c>
      <c r="F906" s="57">
        <f>VLOOKUP(C906,sites!$B$3:$E$23,4,0)</f>
        <v>-72.627656999999999</v>
      </c>
      <c r="G906" s="60">
        <v>0</v>
      </c>
      <c r="H906" s="47">
        <v>43066</v>
      </c>
    </row>
    <row r="907" spans="2:8" x14ac:dyDescent="0.25">
      <c r="B907" s="14">
        <f t="shared" si="14"/>
        <v>906</v>
      </c>
      <c r="C907" s="39">
        <v>6</v>
      </c>
      <c r="D907" s="39" t="str">
        <f>VLOOKUP(C907,sites!$B$3:$E$23,2,0)</f>
        <v>Coast_06</v>
      </c>
      <c r="E907" s="57">
        <f>VLOOKUP(C907,sites!$B$3:$E$23,3,0)</f>
        <v>18.524695999999999</v>
      </c>
      <c r="F907" s="57">
        <f>VLOOKUP(C907,sites!$B$3:$E$23,4,0)</f>
        <v>-72.653233</v>
      </c>
      <c r="G907" s="60">
        <v>0</v>
      </c>
      <c r="H907" s="47">
        <v>43066</v>
      </c>
    </row>
    <row r="908" spans="2:8" x14ac:dyDescent="0.25">
      <c r="B908" s="14">
        <f t="shared" si="14"/>
        <v>907</v>
      </c>
      <c r="C908" s="39">
        <v>7</v>
      </c>
      <c r="D908" s="39" t="str">
        <f>VLOOKUP(C908,sites!$B$3:$E$23,2,0)</f>
        <v>Coast_07</v>
      </c>
      <c r="E908" s="57">
        <f>VLOOKUP(C908,sites!$B$3:$E$23,3,0)</f>
        <v>18.493656000000001</v>
      </c>
      <c r="F908" s="57">
        <f>VLOOKUP(C908,sites!$B$3:$E$23,4,0)</f>
        <v>-72.662737000000007</v>
      </c>
      <c r="G908" s="60">
        <v>0</v>
      </c>
      <c r="H908" s="47">
        <v>43066</v>
      </c>
    </row>
    <row r="909" spans="2:8" x14ac:dyDescent="0.25">
      <c r="B909" s="14">
        <f t="shared" si="14"/>
        <v>908</v>
      </c>
      <c r="C909" s="39">
        <v>8</v>
      </c>
      <c r="D909" s="39" t="str">
        <f>VLOOKUP(C909,sites!$B$3:$E$23,2,0)</f>
        <v>Coast_08</v>
      </c>
      <c r="E909" s="57">
        <f>VLOOKUP(C909,sites!$B$3:$E$23,3,0)</f>
        <v>18.466533999999999</v>
      </c>
      <c r="F909" s="57">
        <f>VLOOKUP(C909,sites!$B$3:$E$23,4,0)</f>
        <v>-72.673056000000003</v>
      </c>
      <c r="G909" s="60">
        <v>0</v>
      </c>
      <c r="H909" s="47">
        <v>43066</v>
      </c>
    </row>
    <row r="910" spans="2:8" x14ac:dyDescent="0.25">
      <c r="B910" s="14">
        <f t="shared" si="14"/>
        <v>909</v>
      </c>
      <c r="C910" s="39">
        <v>9</v>
      </c>
      <c r="D910" s="39" t="str">
        <f>VLOOKUP(C910,sites!$B$3:$E$23,2,0)</f>
        <v>Coast_09</v>
      </c>
      <c r="E910" s="57">
        <f>VLOOKUP(C910,sites!$B$3:$E$23,3,0)</f>
        <v>18.445995</v>
      </c>
      <c r="F910" s="57">
        <f>VLOOKUP(C910,sites!$B$3:$E$23,4,0)</f>
        <v>-72.688500000000005</v>
      </c>
      <c r="G910" s="60">
        <v>0</v>
      </c>
      <c r="H910" s="47">
        <v>43066</v>
      </c>
    </row>
    <row r="911" spans="2:8" x14ac:dyDescent="0.25">
      <c r="B911" s="14">
        <f t="shared" si="14"/>
        <v>910</v>
      </c>
      <c r="C911" s="39">
        <v>10</v>
      </c>
      <c r="D911" s="39" t="str">
        <f>VLOOKUP(C911,sites!$B$3:$E$23,2,0)</f>
        <v>Well_01_RueLavandiere</v>
      </c>
      <c r="E911" s="57">
        <f>VLOOKUP(C911,sites!$B$3:$E$23,3,0)</f>
        <v>18.511023999999999</v>
      </c>
      <c r="F911" s="57">
        <f>VLOOKUP(C911,sites!$B$3:$E$23,4,0)</f>
        <v>-72.636078999999995</v>
      </c>
      <c r="G911" s="62">
        <f>data!F$51</f>
        <v>14.965599999999998</v>
      </c>
      <c r="H911" s="47">
        <v>43066</v>
      </c>
    </row>
    <row r="912" spans="2:8" x14ac:dyDescent="0.25">
      <c r="B912" s="14">
        <f t="shared" si="14"/>
        <v>911</v>
      </c>
      <c r="C912" s="39">
        <v>11</v>
      </c>
      <c r="D912" s="39" t="str">
        <f>VLOOKUP(C912,sites!$B$3:$E$23,2,0)</f>
        <v>Well_02_Beloc</v>
      </c>
      <c r="E912" s="57">
        <f>VLOOKUP(C912,sites!$B$3:$E$23,3,0)</f>
        <v>18.475923000000002</v>
      </c>
      <c r="F912" s="57">
        <f>VLOOKUP(C912,sites!$B$3:$E$23,4,0)</f>
        <v>-72.654161000000002</v>
      </c>
      <c r="G912" s="62">
        <f>data!I$51</f>
        <v>12.725199999999999</v>
      </c>
      <c r="H912" s="47">
        <v>43066</v>
      </c>
    </row>
    <row r="913" spans="2:8" x14ac:dyDescent="0.25">
      <c r="B913" s="14">
        <f t="shared" si="14"/>
        <v>912</v>
      </c>
      <c r="C913" s="39">
        <v>12</v>
      </c>
      <c r="D913" s="39" t="str">
        <f>VLOOKUP(C913,sites!$B$3:$E$23,2,0)</f>
        <v>Well_03_LaCule</v>
      </c>
      <c r="E913" s="57">
        <f>VLOOKUP(C913,sites!$B$3:$E$23,3,0)</f>
        <v>18.452857999999999</v>
      </c>
      <c r="F913" s="57">
        <f>VLOOKUP(C913,sites!$B$3:$E$23,4,0)</f>
        <v>-72.657596999999996</v>
      </c>
      <c r="G913" s="62">
        <f>data!L$51</f>
        <v>16.506</v>
      </c>
      <c r="H913" s="47">
        <v>43066</v>
      </c>
    </row>
    <row r="914" spans="2:8" x14ac:dyDescent="0.25">
      <c r="B914" s="14">
        <f t="shared" si="14"/>
        <v>913</v>
      </c>
      <c r="C914" s="39">
        <v>13</v>
      </c>
      <c r="D914" s="39" t="str">
        <f>VLOOKUP(C914,sites!$B$3:$E$23,2,0)</f>
        <v>Well_04_CarrefourDefort</v>
      </c>
      <c r="E914" s="57">
        <f>VLOOKUP(C914,sites!$B$3:$E$23,3,0)</f>
        <v>18.458349999999999</v>
      </c>
      <c r="F914" s="57">
        <f>VLOOKUP(C914,sites!$B$3:$E$23,4,0)</f>
        <v>-72.628933000000004</v>
      </c>
      <c r="G914" s="62">
        <f>data!O$51</f>
        <v>36.292400000000001</v>
      </c>
      <c r="H914" s="47">
        <v>43066</v>
      </c>
    </row>
    <row r="915" spans="2:8" x14ac:dyDescent="0.25">
      <c r="B915" s="14">
        <f t="shared" si="14"/>
        <v>914</v>
      </c>
      <c r="C915" s="39">
        <v>14</v>
      </c>
      <c r="D915" s="39" t="str">
        <f>VLOOKUP(C915,sites!$B$3:$E$23,2,0)</f>
        <v>Well_05_CorailDeMer</v>
      </c>
      <c r="E915" s="57">
        <f>VLOOKUP(C915,sites!$B$3:$E$23,3,0)</f>
        <v>18.463249999999999</v>
      </c>
      <c r="F915" s="57">
        <f>VLOOKUP(C915,sites!$B$3:$E$23,4,0)</f>
        <v>-72.602549999999994</v>
      </c>
      <c r="G915" s="62">
        <f>data!R$51</f>
        <v>38.258200000000002</v>
      </c>
      <c r="H915" s="47">
        <v>43066</v>
      </c>
    </row>
    <row r="916" spans="2:8" x14ac:dyDescent="0.25">
      <c r="B916" s="14">
        <f t="shared" si="14"/>
        <v>915</v>
      </c>
      <c r="C916" s="39">
        <v>15</v>
      </c>
      <c r="D916" s="39" t="str">
        <f>VLOOKUP(C916,sites!$B$3:$E$23,2,0)</f>
        <v>Well_06_Morel</v>
      </c>
      <c r="E916" s="57">
        <f>VLOOKUP(C916,sites!$B$3:$E$23,3,0)</f>
        <v>18.482683000000002</v>
      </c>
      <c r="F916" s="57">
        <f>VLOOKUP(C916,sites!$B$3:$E$23,4,0)</f>
        <v>-72.63185</v>
      </c>
      <c r="G916" s="62">
        <f>data!U$51</f>
        <v>23.980399999999999</v>
      </c>
      <c r="H916" s="47">
        <v>43066</v>
      </c>
    </row>
    <row r="917" spans="2:8" x14ac:dyDescent="0.25">
      <c r="B917" s="14">
        <f t="shared" si="14"/>
        <v>916</v>
      </c>
      <c r="C917" s="39">
        <v>16</v>
      </c>
      <c r="D917" s="39" t="str">
        <f>VLOOKUP(C917,sites!$B$3:$E$23,2,0)</f>
        <v>Well_07_RteDarbonne</v>
      </c>
      <c r="E917" s="57">
        <f>VLOOKUP(C917,sites!$B$3:$E$23,3,0)</f>
        <v>18.501767000000001</v>
      </c>
      <c r="F917" s="57">
        <f>VLOOKUP(C917,sites!$B$3:$E$23,4,0)</f>
        <v>-72.610282999999995</v>
      </c>
      <c r="G917" s="62">
        <f>data!X$51</f>
        <v>23.470199999999998</v>
      </c>
      <c r="H917" s="47">
        <v>43066</v>
      </c>
    </row>
    <row r="918" spans="2:8" x14ac:dyDescent="0.25">
      <c r="B918" s="14">
        <f t="shared" si="14"/>
        <v>917</v>
      </c>
      <c r="C918" s="39">
        <v>17</v>
      </c>
      <c r="D918" s="39" t="str">
        <f>VLOOKUP(C918,sites!$B$3:$E$23,2,0)</f>
        <v>Well_08_RteBelvald</v>
      </c>
      <c r="E918" s="57">
        <f>VLOOKUP(C918,sites!$B$3:$E$23,3,0)</f>
        <v>18.534600000000001</v>
      </c>
      <c r="F918" s="57">
        <f>VLOOKUP(C918,sites!$B$3:$E$23,4,0)</f>
        <v>-72.619299999999996</v>
      </c>
      <c r="G918" s="62">
        <f>data!AA$51</f>
        <v>12.490600000000001</v>
      </c>
      <c r="H918" s="47">
        <v>43066</v>
      </c>
    </row>
    <row r="919" spans="2:8" x14ac:dyDescent="0.25">
      <c r="B919" s="14">
        <f t="shared" si="14"/>
        <v>918</v>
      </c>
      <c r="C919" s="39">
        <v>18</v>
      </c>
      <c r="D919" s="39" t="str">
        <f>VLOOKUP(C919,sites!$B$3:$E$23,2,0)</f>
        <v>Well_09_RteDeBire</v>
      </c>
      <c r="E919" s="57">
        <f>VLOOKUP(C919,sites!$B$3:$E$23,3,0)</f>
        <v>18.545783</v>
      </c>
      <c r="F919" s="57">
        <f>VLOOKUP(C919,sites!$B$3:$E$23,4,0)</f>
        <v>-72.583816999999996</v>
      </c>
      <c r="G919" s="62">
        <f>data!AD$51</f>
        <v>4.019400000000001</v>
      </c>
      <c r="H919" s="47">
        <v>43066</v>
      </c>
    </row>
    <row r="920" spans="2:8" x14ac:dyDescent="0.25">
      <c r="B920" s="14">
        <f t="shared" si="14"/>
        <v>919</v>
      </c>
      <c r="C920" s="39">
        <v>19</v>
      </c>
      <c r="D920" s="39" t="str">
        <f>VLOOKUP(C920,sites!$B$3:$E$23,2,0)</f>
        <v>Well_10_Douane</v>
      </c>
      <c r="E920" s="57">
        <f>VLOOKUP(C920,sites!$B$3:$E$23,3,0)</f>
        <v>18.52955</v>
      </c>
      <c r="F920" s="57">
        <f>VLOOKUP(C920,sites!$B$3:$E$23,4,0)</f>
        <v>-72.571449999999999</v>
      </c>
      <c r="G920" s="62">
        <f>data!AG$51</f>
        <v>40.406600000000005</v>
      </c>
      <c r="H920" s="47">
        <v>43066</v>
      </c>
    </row>
    <row r="921" spans="2:8" x14ac:dyDescent="0.25">
      <c r="B921" s="14">
        <f t="shared" si="14"/>
        <v>920</v>
      </c>
      <c r="C921" s="39">
        <v>20</v>
      </c>
      <c r="D921" s="39" t="str">
        <f>VLOOKUP(C921,sites!$B$3:$E$23,2,0)</f>
        <v>Well_11_Sigueneau</v>
      </c>
      <c r="E921" s="57">
        <f>VLOOKUP(C921,sites!$B$3:$E$23,3,0)</f>
        <v>18.519200000000001</v>
      </c>
      <c r="F921" s="57">
        <f>VLOOKUP(C921,sites!$B$3:$E$23,4,0)</f>
        <v>-72.590716999999998</v>
      </c>
      <c r="G921" s="62">
        <f>data!AJ$51</f>
        <v>18.6982</v>
      </c>
      <c r="H921" s="47">
        <v>43066</v>
      </c>
    </row>
    <row r="922" spans="2:8" x14ac:dyDescent="0.25">
      <c r="B922" s="14">
        <f t="shared" si="14"/>
        <v>921</v>
      </c>
      <c r="C922" s="39">
        <v>1</v>
      </c>
      <c r="D922" s="39" t="str">
        <f>VLOOKUP(C922,sites!$B$3:$E$23,2,0)</f>
        <v>Coast_01</v>
      </c>
      <c r="E922" s="57">
        <f>VLOOKUP(C922,sites!$B$3:$E$23,3,0)</f>
        <v>18.551702800000001</v>
      </c>
      <c r="F922" s="57">
        <f>VLOOKUP(C922,sites!$B$3:$E$23,4,0)</f>
        <v>-72.546805599999999</v>
      </c>
      <c r="G922" s="60">
        <v>0</v>
      </c>
      <c r="H922" s="47">
        <v>43073</v>
      </c>
    </row>
    <row r="923" spans="2:8" x14ac:dyDescent="0.25">
      <c r="B923" s="14">
        <f t="shared" si="14"/>
        <v>922</v>
      </c>
      <c r="C923" s="39">
        <v>2</v>
      </c>
      <c r="D923" s="39" t="str">
        <f>VLOOKUP(C923,sites!$B$3:$E$23,2,0)</f>
        <v>Coast_02</v>
      </c>
      <c r="E923" s="57">
        <f>VLOOKUP(C923,sites!$B$3:$E$23,3,0)</f>
        <v>18.566099999999999</v>
      </c>
      <c r="F923" s="57">
        <f>VLOOKUP(C923,sites!$B$3:$E$23,4,0)</f>
        <v>-72.564863000000003</v>
      </c>
      <c r="G923" s="60">
        <v>0</v>
      </c>
      <c r="H923" s="47">
        <v>43073</v>
      </c>
    </row>
    <row r="924" spans="2:8" x14ac:dyDescent="0.25">
      <c r="B924" s="14">
        <f t="shared" si="14"/>
        <v>923</v>
      </c>
      <c r="C924" s="39">
        <v>3</v>
      </c>
      <c r="D924" s="39" t="str">
        <f>VLOOKUP(C924,sites!$B$3:$E$23,2,0)</f>
        <v>Coast_03</v>
      </c>
      <c r="E924" s="57">
        <f>VLOOKUP(C924,sites!$B$3:$E$23,3,0)</f>
        <v>18.565470999999999</v>
      </c>
      <c r="F924" s="57">
        <f>VLOOKUP(C924,sites!$B$3:$E$23,4,0)</f>
        <v>-72.582783000000006</v>
      </c>
      <c r="G924" s="60">
        <v>0</v>
      </c>
      <c r="H924" s="47">
        <v>43073</v>
      </c>
    </row>
    <row r="925" spans="2:8" x14ac:dyDescent="0.25">
      <c r="B925" s="14">
        <f t="shared" si="14"/>
        <v>924</v>
      </c>
      <c r="C925" s="39">
        <v>4</v>
      </c>
      <c r="D925" s="39" t="str">
        <f>VLOOKUP(C925,sites!$B$3:$E$23,2,0)</f>
        <v>Coast_04</v>
      </c>
      <c r="E925" s="57">
        <f>VLOOKUP(C925,sites!$B$3:$E$23,3,0)</f>
        <v>18.557523</v>
      </c>
      <c r="F925" s="57">
        <f>VLOOKUP(C925,sites!$B$3:$E$23,4,0)</f>
        <v>-72.612148000000005</v>
      </c>
      <c r="G925" s="60">
        <v>0</v>
      </c>
      <c r="H925" s="47">
        <v>43073</v>
      </c>
    </row>
    <row r="926" spans="2:8" x14ac:dyDescent="0.25">
      <c r="B926" s="14">
        <f t="shared" si="14"/>
        <v>925</v>
      </c>
      <c r="C926" s="39">
        <v>5</v>
      </c>
      <c r="D926" s="39" t="str">
        <f>VLOOKUP(C926,sites!$B$3:$E$23,2,0)</f>
        <v>Coast_05</v>
      </c>
      <c r="E926" s="57">
        <f>VLOOKUP(C926,sites!$B$3:$E$23,3,0)</f>
        <v>18.550286</v>
      </c>
      <c r="F926" s="57">
        <f>VLOOKUP(C926,sites!$B$3:$E$23,4,0)</f>
        <v>-72.627656999999999</v>
      </c>
      <c r="G926" s="60">
        <v>0</v>
      </c>
      <c r="H926" s="47">
        <v>43073</v>
      </c>
    </row>
    <row r="927" spans="2:8" x14ac:dyDescent="0.25">
      <c r="B927" s="14">
        <f t="shared" si="14"/>
        <v>926</v>
      </c>
      <c r="C927" s="39">
        <v>6</v>
      </c>
      <c r="D927" s="39" t="str">
        <f>VLOOKUP(C927,sites!$B$3:$E$23,2,0)</f>
        <v>Coast_06</v>
      </c>
      <c r="E927" s="57">
        <f>VLOOKUP(C927,sites!$B$3:$E$23,3,0)</f>
        <v>18.524695999999999</v>
      </c>
      <c r="F927" s="57">
        <f>VLOOKUP(C927,sites!$B$3:$E$23,4,0)</f>
        <v>-72.653233</v>
      </c>
      <c r="G927" s="60">
        <v>0</v>
      </c>
      <c r="H927" s="47">
        <v>43073</v>
      </c>
    </row>
    <row r="928" spans="2:8" x14ac:dyDescent="0.25">
      <c r="B928" s="14">
        <f t="shared" si="14"/>
        <v>927</v>
      </c>
      <c r="C928" s="39">
        <v>7</v>
      </c>
      <c r="D928" s="39" t="str">
        <f>VLOOKUP(C928,sites!$B$3:$E$23,2,0)</f>
        <v>Coast_07</v>
      </c>
      <c r="E928" s="57">
        <f>VLOOKUP(C928,sites!$B$3:$E$23,3,0)</f>
        <v>18.493656000000001</v>
      </c>
      <c r="F928" s="57">
        <f>VLOOKUP(C928,sites!$B$3:$E$23,4,0)</f>
        <v>-72.662737000000007</v>
      </c>
      <c r="G928" s="60">
        <v>0</v>
      </c>
      <c r="H928" s="47">
        <v>43073</v>
      </c>
    </row>
    <row r="929" spans="2:8" x14ac:dyDescent="0.25">
      <c r="B929" s="14">
        <f t="shared" si="14"/>
        <v>928</v>
      </c>
      <c r="C929" s="39">
        <v>8</v>
      </c>
      <c r="D929" s="39" t="str">
        <f>VLOOKUP(C929,sites!$B$3:$E$23,2,0)</f>
        <v>Coast_08</v>
      </c>
      <c r="E929" s="57">
        <f>VLOOKUP(C929,sites!$B$3:$E$23,3,0)</f>
        <v>18.466533999999999</v>
      </c>
      <c r="F929" s="57">
        <f>VLOOKUP(C929,sites!$B$3:$E$23,4,0)</f>
        <v>-72.673056000000003</v>
      </c>
      <c r="G929" s="60">
        <v>0</v>
      </c>
      <c r="H929" s="47">
        <v>43073</v>
      </c>
    </row>
    <row r="930" spans="2:8" x14ac:dyDescent="0.25">
      <c r="B930" s="14">
        <f t="shared" si="14"/>
        <v>929</v>
      </c>
      <c r="C930" s="39">
        <v>9</v>
      </c>
      <c r="D930" s="39" t="str">
        <f>VLOOKUP(C930,sites!$B$3:$E$23,2,0)</f>
        <v>Coast_09</v>
      </c>
      <c r="E930" s="57">
        <f>VLOOKUP(C930,sites!$B$3:$E$23,3,0)</f>
        <v>18.445995</v>
      </c>
      <c r="F930" s="57">
        <f>VLOOKUP(C930,sites!$B$3:$E$23,4,0)</f>
        <v>-72.688500000000005</v>
      </c>
      <c r="G930" s="60">
        <v>0</v>
      </c>
      <c r="H930" s="47">
        <v>43073</v>
      </c>
    </row>
    <row r="931" spans="2:8" x14ac:dyDescent="0.25">
      <c r="B931" s="14">
        <f t="shared" si="14"/>
        <v>930</v>
      </c>
      <c r="C931" s="39">
        <v>10</v>
      </c>
      <c r="D931" s="39" t="str">
        <f>VLOOKUP(C931,sites!$B$3:$E$23,2,0)</f>
        <v>Well_01_RueLavandiere</v>
      </c>
      <c r="E931" s="57">
        <f>VLOOKUP(C931,sites!$B$3:$E$23,3,0)</f>
        <v>18.511023999999999</v>
      </c>
      <c r="F931" s="57">
        <f>VLOOKUP(C931,sites!$B$3:$E$23,4,0)</f>
        <v>-72.636078999999995</v>
      </c>
      <c r="G931" s="62">
        <f>data!F$52</f>
        <v>14.9148</v>
      </c>
      <c r="H931" s="47">
        <v>43073</v>
      </c>
    </row>
    <row r="932" spans="2:8" x14ac:dyDescent="0.25">
      <c r="B932" s="14">
        <f t="shared" si="14"/>
        <v>931</v>
      </c>
      <c r="C932" s="39">
        <v>11</v>
      </c>
      <c r="D932" s="39" t="str">
        <f>VLOOKUP(C932,sites!$B$3:$E$23,2,0)</f>
        <v>Well_02_Beloc</v>
      </c>
      <c r="E932" s="57">
        <f>VLOOKUP(C932,sites!$B$3:$E$23,3,0)</f>
        <v>18.475923000000002</v>
      </c>
      <c r="F932" s="57">
        <f>VLOOKUP(C932,sites!$B$3:$E$23,4,0)</f>
        <v>-72.654161000000002</v>
      </c>
      <c r="G932" s="62">
        <f>data!I$52</f>
        <v>12.648999999999999</v>
      </c>
      <c r="H932" s="47">
        <v>43073</v>
      </c>
    </row>
    <row r="933" spans="2:8" x14ac:dyDescent="0.25">
      <c r="B933" s="14">
        <f t="shared" si="14"/>
        <v>932</v>
      </c>
      <c r="C933" s="39">
        <v>12</v>
      </c>
      <c r="D933" s="39" t="str">
        <f>VLOOKUP(C933,sites!$B$3:$E$23,2,0)</f>
        <v>Well_03_LaCule</v>
      </c>
      <c r="E933" s="57">
        <f>VLOOKUP(C933,sites!$B$3:$E$23,3,0)</f>
        <v>18.452857999999999</v>
      </c>
      <c r="F933" s="57">
        <f>VLOOKUP(C933,sites!$B$3:$E$23,4,0)</f>
        <v>-72.657596999999996</v>
      </c>
      <c r="G933" s="62">
        <f>data!L$52</f>
        <v>16.252000000000002</v>
      </c>
      <c r="H933" s="47">
        <v>43073</v>
      </c>
    </row>
    <row r="934" spans="2:8" x14ac:dyDescent="0.25">
      <c r="B934" s="14">
        <f t="shared" si="14"/>
        <v>933</v>
      </c>
      <c r="C934" s="39">
        <v>13</v>
      </c>
      <c r="D934" s="39" t="str">
        <f>VLOOKUP(C934,sites!$B$3:$E$23,2,0)</f>
        <v>Well_04_CarrefourDefort</v>
      </c>
      <c r="E934" s="57">
        <f>VLOOKUP(C934,sites!$B$3:$E$23,3,0)</f>
        <v>18.458349999999999</v>
      </c>
      <c r="F934" s="57">
        <f>VLOOKUP(C934,sites!$B$3:$E$23,4,0)</f>
        <v>-72.628933000000004</v>
      </c>
      <c r="G934" s="62">
        <f>data!O$52</f>
        <v>36.14</v>
      </c>
      <c r="H934" s="47">
        <v>43073</v>
      </c>
    </row>
    <row r="935" spans="2:8" x14ac:dyDescent="0.25">
      <c r="B935" s="14">
        <f t="shared" si="14"/>
        <v>934</v>
      </c>
      <c r="C935" s="39">
        <v>14</v>
      </c>
      <c r="D935" s="39" t="str">
        <f>VLOOKUP(C935,sites!$B$3:$E$23,2,0)</f>
        <v>Well_05_CorailDeMer</v>
      </c>
      <c r="E935" s="57">
        <f>VLOOKUP(C935,sites!$B$3:$E$23,3,0)</f>
        <v>18.463249999999999</v>
      </c>
      <c r="F935" s="57">
        <f>VLOOKUP(C935,sites!$B$3:$E$23,4,0)</f>
        <v>-72.602549999999994</v>
      </c>
      <c r="G935" s="62">
        <f>data!R$52</f>
        <v>38.258200000000002</v>
      </c>
      <c r="H935" s="47">
        <v>43073</v>
      </c>
    </row>
    <row r="936" spans="2:8" x14ac:dyDescent="0.25">
      <c r="B936" s="14">
        <f t="shared" si="14"/>
        <v>935</v>
      </c>
      <c r="C936" s="39">
        <v>15</v>
      </c>
      <c r="D936" s="39" t="str">
        <f>VLOOKUP(C936,sites!$B$3:$E$23,2,0)</f>
        <v>Well_06_Morel</v>
      </c>
      <c r="E936" s="57">
        <f>VLOOKUP(C936,sites!$B$3:$E$23,3,0)</f>
        <v>18.482683000000002</v>
      </c>
      <c r="F936" s="57">
        <f>VLOOKUP(C936,sites!$B$3:$E$23,4,0)</f>
        <v>-72.63185</v>
      </c>
      <c r="G936" s="62">
        <f>data!U$52</f>
        <v>23.878799999999998</v>
      </c>
      <c r="H936" s="47">
        <v>43073</v>
      </c>
    </row>
    <row r="937" spans="2:8" x14ac:dyDescent="0.25">
      <c r="B937" s="14">
        <f t="shared" si="14"/>
        <v>936</v>
      </c>
      <c r="C937" s="39">
        <v>16</v>
      </c>
      <c r="D937" s="39" t="str">
        <f>VLOOKUP(C937,sites!$B$3:$E$23,2,0)</f>
        <v>Well_07_RteDarbonne</v>
      </c>
      <c r="E937" s="57">
        <f>VLOOKUP(C937,sites!$B$3:$E$23,3,0)</f>
        <v>18.501767000000001</v>
      </c>
      <c r="F937" s="57">
        <f>VLOOKUP(C937,sites!$B$3:$E$23,4,0)</f>
        <v>-72.610282999999995</v>
      </c>
      <c r="G937" s="62">
        <f>data!X$52</f>
        <v>23.521000000000001</v>
      </c>
      <c r="H937" s="47">
        <v>43073</v>
      </c>
    </row>
    <row r="938" spans="2:8" x14ac:dyDescent="0.25">
      <c r="B938" s="14">
        <f t="shared" si="14"/>
        <v>937</v>
      </c>
      <c r="C938" s="39">
        <v>17</v>
      </c>
      <c r="D938" s="39" t="str">
        <f>VLOOKUP(C938,sites!$B$3:$E$23,2,0)</f>
        <v>Well_08_RteBelvald</v>
      </c>
      <c r="E938" s="57">
        <f>VLOOKUP(C938,sites!$B$3:$E$23,3,0)</f>
        <v>18.534600000000001</v>
      </c>
      <c r="F938" s="57">
        <f>VLOOKUP(C938,sites!$B$3:$E$23,4,0)</f>
        <v>-72.619299999999996</v>
      </c>
      <c r="G938" s="62">
        <f>data!AA$52</f>
        <v>12.363600000000002</v>
      </c>
      <c r="H938" s="47">
        <v>43073</v>
      </c>
    </row>
    <row r="939" spans="2:8" x14ac:dyDescent="0.25">
      <c r="B939" s="14">
        <f t="shared" si="14"/>
        <v>938</v>
      </c>
      <c r="C939" s="39">
        <v>18</v>
      </c>
      <c r="D939" s="39" t="str">
        <f>VLOOKUP(C939,sites!$B$3:$E$23,2,0)</f>
        <v>Well_09_RteDeBire</v>
      </c>
      <c r="E939" s="57">
        <f>VLOOKUP(C939,sites!$B$3:$E$23,3,0)</f>
        <v>18.545783</v>
      </c>
      <c r="F939" s="57">
        <f>VLOOKUP(C939,sites!$B$3:$E$23,4,0)</f>
        <v>-72.583816999999996</v>
      </c>
      <c r="G939" s="62">
        <f>data!AD$52</f>
        <v>4.1463999999999999</v>
      </c>
      <c r="H939" s="47">
        <v>43073</v>
      </c>
    </row>
    <row r="940" spans="2:8" x14ac:dyDescent="0.25">
      <c r="B940" s="14">
        <f t="shared" si="14"/>
        <v>939</v>
      </c>
      <c r="C940" s="39">
        <v>19</v>
      </c>
      <c r="D940" s="39" t="str">
        <f>VLOOKUP(C940,sites!$B$3:$E$23,2,0)</f>
        <v>Well_10_Douane</v>
      </c>
      <c r="E940" s="57">
        <f>VLOOKUP(C940,sites!$B$3:$E$23,3,0)</f>
        <v>18.52955</v>
      </c>
      <c r="F940" s="57">
        <f>VLOOKUP(C940,sites!$B$3:$E$23,4,0)</f>
        <v>-72.571449999999999</v>
      </c>
      <c r="G940" s="62">
        <f>data!AG$52</f>
        <v>40.330400000000004</v>
      </c>
      <c r="H940" s="47">
        <v>43073</v>
      </c>
    </row>
    <row r="941" spans="2:8" x14ac:dyDescent="0.25">
      <c r="B941" s="14">
        <f t="shared" si="14"/>
        <v>940</v>
      </c>
      <c r="C941" s="39">
        <v>20</v>
      </c>
      <c r="D941" s="39" t="str">
        <f>VLOOKUP(C941,sites!$B$3:$E$23,2,0)</f>
        <v>Well_11_Sigueneau</v>
      </c>
      <c r="E941" s="57">
        <f>VLOOKUP(C941,sites!$B$3:$E$23,3,0)</f>
        <v>18.519200000000001</v>
      </c>
      <c r="F941" s="57">
        <f>VLOOKUP(C941,sites!$B$3:$E$23,4,0)</f>
        <v>-72.590716999999998</v>
      </c>
      <c r="G941" s="62">
        <f>data!AJ$52</f>
        <v>18.672799999999999</v>
      </c>
      <c r="H941" s="47">
        <v>43073</v>
      </c>
    </row>
    <row r="942" spans="2:8" x14ac:dyDescent="0.25">
      <c r="B942" s="14">
        <f t="shared" si="14"/>
        <v>941</v>
      </c>
      <c r="C942" s="39">
        <v>1</v>
      </c>
      <c r="D942" s="39" t="str">
        <f>VLOOKUP(C942,sites!$B$3:$E$23,2,0)</f>
        <v>Coast_01</v>
      </c>
      <c r="E942" s="57">
        <f>VLOOKUP(C942,sites!$B$3:$E$23,3,0)</f>
        <v>18.551702800000001</v>
      </c>
      <c r="F942" s="57">
        <f>VLOOKUP(C942,sites!$B$3:$E$23,4,0)</f>
        <v>-72.546805599999999</v>
      </c>
      <c r="G942" s="60">
        <v>0</v>
      </c>
      <c r="H942" s="47">
        <v>43080</v>
      </c>
    </row>
    <row r="943" spans="2:8" x14ac:dyDescent="0.25">
      <c r="B943" s="14">
        <f t="shared" si="14"/>
        <v>942</v>
      </c>
      <c r="C943" s="39">
        <v>2</v>
      </c>
      <c r="D943" s="39" t="str">
        <f>VLOOKUP(C943,sites!$B$3:$E$23,2,0)</f>
        <v>Coast_02</v>
      </c>
      <c r="E943" s="57">
        <f>VLOOKUP(C943,sites!$B$3:$E$23,3,0)</f>
        <v>18.566099999999999</v>
      </c>
      <c r="F943" s="57">
        <f>VLOOKUP(C943,sites!$B$3:$E$23,4,0)</f>
        <v>-72.564863000000003</v>
      </c>
      <c r="G943" s="60">
        <v>0</v>
      </c>
      <c r="H943" s="47">
        <v>43080</v>
      </c>
    </row>
    <row r="944" spans="2:8" x14ac:dyDescent="0.25">
      <c r="B944" s="14">
        <f t="shared" si="14"/>
        <v>943</v>
      </c>
      <c r="C944" s="39">
        <v>3</v>
      </c>
      <c r="D944" s="39" t="str">
        <f>VLOOKUP(C944,sites!$B$3:$E$23,2,0)</f>
        <v>Coast_03</v>
      </c>
      <c r="E944" s="57">
        <f>VLOOKUP(C944,sites!$B$3:$E$23,3,0)</f>
        <v>18.565470999999999</v>
      </c>
      <c r="F944" s="57">
        <f>VLOOKUP(C944,sites!$B$3:$E$23,4,0)</f>
        <v>-72.582783000000006</v>
      </c>
      <c r="G944" s="60">
        <v>0</v>
      </c>
      <c r="H944" s="47">
        <v>43080</v>
      </c>
    </row>
    <row r="945" spans="2:8" x14ac:dyDescent="0.25">
      <c r="B945" s="14">
        <f t="shared" si="14"/>
        <v>944</v>
      </c>
      <c r="C945" s="39">
        <v>4</v>
      </c>
      <c r="D945" s="39" t="str">
        <f>VLOOKUP(C945,sites!$B$3:$E$23,2,0)</f>
        <v>Coast_04</v>
      </c>
      <c r="E945" s="57">
        <f>VLOOKUP(C945,sites!$B$3:$E$23,3,0)</f>
        <v>18.557523</v>
      </c>
      <c r="F945" s="57">
        <f>VLOOKUP(C945,sites!$B$3:$E$23,4,0)</f>
        <v>-72.612148000000005</v>
      </c>
      <c r="G945" s="60">
        <v>0</v>
      </c>
      <c r="H945" s="47">
        <v>43080</v>
      </c>
    </row>
    <row r="946" spans="2:8" x14ac:dyDescent="0.25">
      <c r="B946" s="14">
        <f t="shared" si="14"/>
        <v>945</v>
      </c>
      <c r="C946" s="39">
        <v>5</v>
      </c>
      <c r="D946" s="39" t="str">
        <f>VLOOKUP(C946,sites!$B$3:$E$23,2,0)</f>
        <v>Coast_05</v>
      </c>
      <c r="E946" s="57">
        <f>VLOOKUP(C946,sites!$B$3:$E$23,3,0)</f>
        <v>18.550286</v>
      </c>
      <c r="F946" s="57">
        <f>VLOOKUP(C946,sites!$B$3:$E$23,4,0)</f>
        <v>-72.627656999999999</v>
      </c>
      <c r="G946" s="60">
        <v>0</v>
      </c>
      <c r="H946" s="47">
        <v>43080</v>
      </c>
    </row>
    <row r="947" spans="2:8" x14ac:dyDescent="0.25">
      <c r="B947" s="14">
        <f t="shared" si="14"/>
        <v>946</v>
      </c>
      <c r="C947" s="39">
        <v>6</v>
      </c>
      <c r="D947" s="39" t="str">
        <f>VLOOKUP(C947,sites!$B$3:$E$23,2,0)</f>
        <v>Coast_06</v>
      </c>
      <c r="E947" s="57">
        <f>VLOOKUP(C947,sites!$B$3:$E$23,3,0)</f>
        <v>18.524695999999999</v>
      </c>
      <c r="F947" s="57">
        <f>VLOOKUP(C947,sites!$B$3:$E$23,4,0)</f>
        <v>-72.653233</v>
      </c>
      <c r="G947" s="60">
        <v>0</v>
      </c>
      <c r="H947" s="47">
        <v>43080</v>
      </c>
    </row>
    <row r="948" spans="2:8" x14ac:dyDescent="0.25">
      <c r="B948" s="14">
        <f t="shared" si="14"/>
        <v>947</v>
      </c>
      <c r="C948" s="39">
        <v>7</v>
      </c>
      <c r="D948" s="39" t="str">
        <f>VLOOKUP(C948,sites!$B$3:$E$23,2,0)</f>
        <v>Coast_07</v>
      </c>
      <c r="E948" s="57">
        <f>VLOOKUP(C948,sites!$B$3:$E$23,3,0)</f>
        <v>18.493656000000001</v>
      </c>
      <c r="F948" s="57">
        <f>VLOOKUP(C948,sites!$B$3:$E$23,4,0)</f>
        <v>-72.662737000000007</v>
      </c>
      <c r="G948" s="60">
        <v>0</v>
      </c>
      <c r="H948" s="47">
        <v>43080</v>
      </c>
    </row>
    <row r="949" spans="2:8" x14ac:dyDescent="0.25">
      <c r="B949" s="14">
        <f t="shared" si="14"/>
        <v>948</v>
      </c>
      <c r="C949" s="39">
        <v>8</v>
      </c>
      <c r="D949" s="39" t="str">
        <f>VLOOKUP(C949,sites!$B$3:$E$23,2,0)</f>
        <v>Coast_08</v>
      </c>
      <c r="E949" s="57">
        <f>VLOOKUP(C949,sites!$B$3:$E$23,3,0)</f>
        <v>18.466533999999999</v>
      </c>
      <c r="F949" s="57">
        <f>VLOOKUP(C949,sites!$B$3:$E$23,4,0)</f>
        <v>-72.673056000000003</v>
      </c>
      <c r="G949" s="60">
        <v>0</v>
      </c>
      <c r="H949" s="47">
        <v>43080</v>
      </c>
    </row>
    <row r="950" spans="2:8" x14ac:dyDescent="0.25">
      <c r="B950" s="14">
        <f t="shared" si="14"/>
        <v>949</v>
      </c>
      <c r="C950" s="39">
        <v>9</v>
      </c>
      <c r="D950" s="39" t="str">
        <f>VLOOKUP(C950,sites!$B$3:$E$23,2,0)</f>
        <v>Coast_09</v>
      </c>
      <c r="E950" s="57">
        <f>VLOOKUP(C950,sites!$B$3:$E$23,3,0)</f>
        <v>18.445995</v>
      </c>
      <c r="F950" s="57">
        <f>VLOOKUP(C950,sites!$B$3:$E$23,4,0)</f>
        <v>-72.688500000000005</v>
      </c>
      <c r="G950" s="60">
        <v>0</v>
      </c>
      <c r="H950" s="47">
        <v>43080</v>
      </c>
    </row>
    <row r="951" spans="2:8" x14ac:dyDescent="0.25">
      <c r="B951" s="14">
        <f t="shared" si="14"/>
        <v>950</v>
      </c>
      <c r="C951" s="39">
        <v>10</v>
      </c>
      <c r="D951" s="39" t="str">
        <f>VLOOKUP(C951,sites!$B$3:$E$23,2,0)</f>
        <v>Well_01_RueLavandiere</v>
      </c>
      <c r="E951" s="57">
        <f>VLOOKUP(C951,sites!$B$3:$E$23,3,0)</f>
        <v>18.511023999999999</v>
      </c>
      <c r="F951" s="57">
        <f>VLOOKUP(C951,sites!$B$3:$E$23,4,0)</f>
        <v>-72.636078999999995</v>
      </c>
      <c r="G951" s="62">
        <f>data!F$53</f>
        <v>15.244999999999999</v>
      </c>
      <c r="H951" s="47">
        <v>43080</v>
      </c>
    </row>
    <row r="952" spans="2:8" x14ac:dyDescent="0.25">
      <c r="B952" s="14">
        <f t="shared" si="14"/>
        <v>951</v>
      </c>
      <c r="C952" s="39">
        <v>11</v>
      </c>
      <c r="D952" s="39" t="str">
        <f>VLOOKUP(C952,sites!$B$3:$E$23,2,0)</f>
        <v>Well_02_Beloc</v>
      </c>
      <c r="E952" s="57">
        <f>VLOOKUP(C952,sites!$B$3:$E$23,3,0)</f>
        <v>18.475923000000002</v>
      </c>
      <c r="F952" s="57">
        <f>VLOOKUP(C952,sites!$B$3:$E$23,4,0)</f>
        <v>-72.654161000000002</v>
      </c>
      <c r="G952" s="62">
        <f>data!I$53</f>
        <v>12.750599999999999</v>
      </c>
      <c r="H952" s="47">
        <v>43080</v>
      </c>
    </row>
    <row r="953" spans="2:8" x14ac:dyDescent="0.25">
      <c r="B953" s="14">
        <f t="shared" si="14"/>
        <v>952</v>
      </c>
      <c r="C953" s="39">
        <v>12</v>
      </c>
      <c r="D953" s="39" t="str">
        <f>VLOOKUP(C953,sites!$B$3:$E$23,2,0)</f>
        <v>Well_03_LaCule</v>
      </c>
      <c r="E953" s="57">
        <f>VLOOKUP(C953,sites!$B$3:$E$23,3,0)</f>
        <v>18.452857999999999</v>
      </c>
      <c r="F953" s="57">
        <f>VLOOKUP(C953,sites!$B$3:$E$23,4,0)</f>
        <v>-72.657596999999996</v>
      </c>
      <c r="G953" s="62">
        <f>data!L$53</f>
        <v>16.252000000000002</v>
      </c>
      <c r="H953" s="47">
        <v>43080</v>
      </c>
    </row>
    <row r="954" spans="2:8" x14ac:dyDescent="0.25">
      <c r="B954" s="14">
        <f t="shared" si="14"/>
        <v>953</v>
      </c>
      <c r="C954" s="39">
        <v>13</v>
      </c>
      <c r="D954" s="39" t="str">
        <f>VLOOKUP(C954,sites!$B$3:$E$23,2,0)</f>
        <v>Well_04_CarrefourDefort</v>
      </c>
      <c r="E954" s="57">
        <f>VLOOKUP(C954,sites!$B$3:$E$23,3,0)</f>
        <v>18.458349999999999</v>
      </c>
      <c r="F954" s="57">
        <f>VLOOKUP(C954,sites!$B$3:$E$23,4,0)</f>
        <v>-72.628933000000004</v>
      </c>
      <c r="G954" s="62">
        <f>data!O$53</f>
        <v>36.114600000000003</v>
      </c>
      <c r="H954" s="47">
        <v>43080</v>
      </c>
    </row>
    <row r="955" spans="2:8" x14ac:dyDescent="0.25">
      <c r="B955" s="14">
        <f t="shared" si="14"/>
        <v>954</v>
      </c>
      <c r="C955" s="39">
        <v>14</v>
      </c>
      <c r="D955" s="39" t="str">
        <f>VLOOKUP(C955,sites!$B$3:$E$23,2,0)</f>
        <v>Well_05_CorailDeMer</v>
      </c>
      <c r="E955" s="57">
        <f>VLOOKUP(C955,sites!$B$3:$E$23,3,0)</f>
        <v>18.463249999999999</v>
      </c>
      <c r="F955" s="57">
        <f>VLOOKUP(C955,sites!$B$3:$E$23,4,0)</f>
        <v>-72.602549999999994</v>
      </c>
      <c r="G955" s="62">
        <f>data!R$53</f>
        <v>38.258200000000002</v>
      </c>
      <c r="H955" s="47">
        <v>43080</v>
      </c>
    </row>
    <row r="956" spans="2:8" x14ac:dyDescent="0.25">
      <c r="B956" s="14">
        <f t="shared" si="14"/>
        <v>955</v>
      </c>
      <c r="C956" s="39">
        <v>15</v>
      </c>
      <c r="D956" s="39" t="str">
        <f>VLOOKUP(C956,sites!$B$3:$E$23,2,0)</f>
        <v>Well_06_Morel</v>
      </c>
      <c r="E956" s="57">
        <f>VLOOKUP(C956,sites!$B$3:$E$23,3,0)</f>
        <v>18.482683000000002</v>
      </c>
      <c r="F956" s="57">
        <f>VLOOKUP(C956,sites!$B$3:$E$23,4,0)</f>
        <v>-72.63185</v>
      </c>
      <c r="G956" s="62">
        <f>data!U$53</f>
        <v>24.0566</v>
      </c>
      <c r="H956" s="47">
        <v>43080</v>
      </c>
    </row>
    <row r="957" spans="2:8" x14ac:dyDescent="0.25">
      <c r="B957" s="14">
        <f t="shared" si="14"/>
        <v>956</v>
      </c>
      <c r="C957" s="39">
        <v>16</v>
      </c>
      <c r="D957" s="39" t="str">
        <f>VLOOKUP(C957,sites!$B$3:$E$23,2,0)</f>
        <v>Well_07_RteDarbonne</v>
      </c>
      <c r="E957" s="57">
        <f>VLOOKUP(C957,sites!$B$3:$E$23,3,0)</f>
        <v>18.501767000000001</v>
      </c>
      <c r="F957" s="57">
        <f>VLOOKUP(C957,sites!$B$3:$E$23,4,0)</f>
        <v>-72.610282999999995</v>
      </c>
      <c r="G957" s="62">
        <f>data!X$53</f>
        <v>23.4956</v>
      </c>
      <c r="H957" s="47">
        <v>43080</v>
      </c>
    </row>
    <row r="958" spans="2:8" x14ac:dyDescent="0.25">
      <c r="B958" s="14">
        <f t="shared" si="14"/>
        <v>957</v>
      </c>
      <c r="C958" s="39">
        <v>17</v>
      </c>
      <c r="D958" s="39" t="str">
        <f>VLOOKUP(C958,sites!$B$3:$E$23,2,0)</f>
        <v>Well_08_RteBelvald</v>
      </c>
      <c r="E958" s="57">
        <f>VLOOKUP(C958,sites!$B$3:$E$23,3,0)</f>
        <v>18.534600000000001</v>
      </c>
      <c r="F958" s="57">
        <f>VLOOKUP(C958,sites!$B$3:$E$23,4,0)</f>
        <v>-72.619299999999996</v>
      </c>
      <c r="G958" s="62">
        <f>data!AA$53</f>
        <v>12.820800000000002</v>
      </c>
      <c r="H958" s="47">
        <v>43080</v>
      </c>
    </row>
    <row r="959" spans="2:8" x14ac:dyDescent="0.25">
      <c r="B959" s="14">
        <f t="shared" si="14"/>
        <v>958</v>
      </c>
      <c r="C959" s="39">
        <v>18</v>
      </c>
      <c r="D959" s="39" t="str">
        <f>VLOOKUP(C959,sites!$B$3:$E$23,2,0)</f>
        <v>Well_09_RteDeBire</v>
      </c>
      <c r="E959" s="57">
        <f>VLOOKUP(C959,sites!$B$3:$E$23,3,0)</f>
        <v>18.545783</v>
      </c>
      <c r="F959" s="57">
        <f>VLOOKUP(C959,sites!$B$3:$E$23,4,0)</f>
        <v>-72.583816999999996</v>
      </c>
      <c r="G959" s="62">
        <f>data!AD$53</f>
        <v>3.6891999999999996</v>
      </c>
      <c r="H959" s="47">
        <v>43080</v>
      </c>
    </row>
    <row r="960" spans="2:8" x14ac:dyDescent="0.25">
      <c r="B960" s="14">
        <f t="shared" si="14"/>
        <v>959</v>
      </c>
      <c r="C960" s="39">
        <v>19</v>
      </c>
      <c r="D960" s="39" t="str">
        <f>VLOOKUP(C960,sites!$B$3:$E$23,2,0)</f>
        <v>Well_10_Douane</v>
      </c>
      <c r="E960" s="57">
        <f>VLOOKUP(C960,sites!$B$3:$E$23,3,0)</f>
        <v>18.52955</v>
      </c>
      <c r="F960" s="57">
        <f>VLOOKUP(C960,sites!$B$3:$E$23,4,0)</f>
        <v>-72.571449999999999</v>
      </c>
      <c r="G960" s="62">
        <f>data!AG$53</f>
        <v>40.279600000000002</v>
      </c>
      <c r="H960" s="47">
        <v>43080</v>
      </c>
    </row>
    <row r="961" spans="2:8" x14ac:dyDescent="0.25">
      <c r="B961" s="14">
        <f t="shared" si="14"/>
        <v>960</v>
      </c>
      <c r="C961" s="39">
        <v>20</v>
      </c>
      <c r="D961" s="39" t="str">
        <f>VLOOKUP(C961,sites!$B$3:$E$23,2,0)</f>
        <v>Well_11_Sigueneau</v>
      </c>
      <c r="E961" s="57">
        <f>VLOOKUP(C961,sites!$B$3:$E$23,3,0)</f>
        <v>18.519200000000001</v>
      </c>
      <c r="F961" s="57">
        <f>VLOOKUP(C961,sites!$B$3:$E$23,4,0)</f>
        <v>-72.590716999999998</v>
      </c>
      <c r="G961" s="62">
        <f>data!AJ$53</f>
        <v>18.571199999999997</v>
      </c>
      <c r="H961" s="47">
        <v>43080</v>
      </c>
    </row>
    <row r="962" spans="2:8" x14ac:dyDescent="0.25">
      <c r="B962" s="14">
        <f t="shared" si="14"/>
        <v>961</v>
      </c>
      <c r="C962" s="39">
        <v>1</v>
      </c>
      <c r="D962" s="39" t="str">
        <f>VLOOKUP(C962,sites!$B$3:$E$23,2,0)</f>
        <v>Coast_01</v>
      </c>
      <c r="E962" s="57">
        <f>VLOOKUP(C962,sites!$B$3:$E$23,3,0)</f>
        <v>18.551702800000001</v>
      </c>
      <c r="F962" s="57">
        <f>VLOOKUP(C962,sites!$B$3:$E$23,4,0)</f>
        <v>-72.546805599999999</v>
      </c>
      <c r="G962" s="60">
        <v>0</v>
      </c>
      <c r="H962" s="47">
        <v>43087</v>
      </c>
    </row>
    <row r="963" spans="2:8" x14ac:dyDescent="0.25">
      <c r="B963" s="14">
        <f t="shared" si="14"/>
        <v>962</v>
      </c>
      <c r="C963" s="39">
        <v>2</v>
      </c>
      <c r="D963" s="39" t="str">
        <f>VLOOKUP(C963,sites!$B$3:$E$23,2,0)</f>
        <v>Coast_02</v>
      </c>
      <c r="E963" s="57">
        <f>VLOOKUP(C963,sites!$B$3:$E$23,3,0)</f>
        <v>18.566099999999999</v>
      </c>
      <c r="F963" s="57">
        <f>VLOOKUP(C963,sites!$B$3:$E$23,4,0)</f>
        <v>-72.564863000000003</v>
      </c>
      <c r="G963" s="60">
        <v>0</v>
      </c>
      <c r="H963" s="47">
        <v>43087</v>
      </c>
    </row>
    <row r="964" spans="2:8" x14ac:dyDescent="0.25">
      <c r="B964" s="14">
        <f t="shared" ref="B964:B1001" si="15">IF(C964="","",B963+1)</f>
        <v>963</v>
      </c>
      <c r="C964" s="39">
        <v>3</v>
      </c>
      <c r="D964" s="39" t="str">
        <f>VLOOKUP(C964,sites!$B$3:$E$23,2,0)</f>
        <v>Coast_03</v>
      </c>
      <c r="E964" s="57">
        <f>VLOOKUP(C964,sites!$B$3:$E$23,3,0)</f>
        <v>18.565470999999999</v>
      </c>
      <c r="F964" s="57">
        <f>VLOOKUP(C964,sites!$B$3:$E$23,4,0)</f>
        <v>-72.582783000000006</v>
      </c>
      <c r="G964" s="60">
        <v>0</v>
      </c>
      <c r="H964" s="47">
        <v>43087</v>
      </c>
    </row>
    <row r="965" spans="2:8" x14ac:dyDescent="0.25">
      <c r="B965" s="14">
        <f t="shared" si="15"/>
        <v>964</v>
      </c>
      <c r="C965" s="39">
        <v>4</v>
      </c>
      <c r="D965" s="39" t="str">
        <f>VLOOKUP(C965,sites!$B$3:$E$23,2,0)</f>
        <v>Coast_04</v>
      </c>
      <c r="E965" s="57">
        <f>VLOOKUP(C965,sites!$B$3:$E$23,3,0)</f>
        <v>18.557523</v>
      </c>
      <c r="F965" s="57">
        <f>VLOOKUP(C965,sites!$B$3:$E$23,4,0)</f>
        <v>-72.612148000000005</v>
      </c>
      <c r="G965" s="60">
        <v>0</v>
      </c>
      <c r="H965" s="47">
        <v>43087</v>
      </c>
    </row>
    <row r="966" spans="2:8" x14ac:dyDescent="0.25">
      <c r="B966" s="14">
        <f t="shared" si="15"/>
        <v>965</v>
      </c>
      <c r="C966" s="39">
        <v>5</v>
      </c>
      <c r="D966" s="39" t="str">
        <f>VLOOKUP(C966,sites!$B$3:$E$23,2,0)</f>
        <v>Coast_05</v>
      </c>
      <c r="E966" s="57">
        <f>VLOOKUP(C966,sites!$B$3:$E$23,3,0)</f>
        <v>18.550286</v>
      </c>
      <c r="F966" s="57">
        <f>VLOOKUP(C966,sites!$B$3:$E$23,4,0)</f>
        <v>-72.627656999999999</v>
      </c>
      <c r="G966" s="60">
        <v>0</v>
      </c>
      <c r="H966" s="47">
        <v>43087</v>
      </c>
    </row>
    <row r="967" spans="2:8" x14ac:dyDescent="0.25">
      <c r="B967" s="14">
        <f t="shared" si="15"/>
        <v>966</v>
      </c>
      <c r="C967" s="39">
        <v>6</v>
      </c>
      <c r="D967" s="39" t="str">
        <f>VLOOKUP(C967,sites!$B$3:$E$23,2,0)</f>
        <v>Coast_06</v>
      </c>
      <c r="E967" s="57">
        <f>VLOOKUP(C967,sites!$B$3:$E$23,3,0)</f>
        <v>18.524695999999999</v>
      </c>
      <c r="F967" s="57">
        <f>VLOOKUP(C967,sites!$B$3:$E$23,4,0)</f>
        <v>-72.653233</v>
      </c>
      <c r="G967" s="60">
        <v>0</v>
      </c>
      <c r="H967" s="47">
        <v>43087</v>
      </c>
    </row>
    <row r="968" spans="2:8" x14ac:dyDescent="0.25">
      <c r="B968" s="14">
        <f t="shared" si="15"/>
        <v>967</v>
      </c>
      <c r="C968" s="39">
        <v>7</v>
      </c>
      <c r="D968" s="39" t="str">
        <f>VLOOKUP(C968,sites!$B$3:$E$23,2,0)</f>
        <v>Coast_07</v>
      </c>
      <c r="E968" s="57">
        <f>VLOOKUP(C968,sites!$B$3:$E$23,3,0)</f>
        <v>18.493656000000001</v>
      </c>
      <c r="F968" s="57">
        <f>VLOOKUP(C968,sites!$B$3:$E$23,4,0)</f>
        <v>-72.662737000000007</v>
      </c>
      <c r="G968" s="60">
        <v>0</v>
      </c>
      <c r="H968" s="47">
        <v>43087</v>
      </c>
    </row>
    <row r="969" spans="2:8" x14ac:dyDescent="0.25">
      <c r="B969" s="14">
        <f t="shared" si="15"/>
        <v>968</v>
      </c>
      <c r="C969" s="39">
        <v>8</v>
      </c>
      <c r="D969" s="39" t="str">
        <f>VLOOKUP(C969,sites!$B$3:$E$23,2,0)</f>
        <v>Coast_08</v>
      </c>
      <c r="E969" s="57">
        <f>VLOOKUP(C969,sites!$B$3:$E$23,3,0)</f>
        <v>18.466533999999999</v>
      </c>
      <c r="F969" s="57">
        <f>VLOOKUP(C969,sites!$B$3:$E$23,4,0)</f>
        <v>-72.673056000000003</v>
      </c>
      <c r="G969" s="60">
        <v>0</v>
      </c>
      <c r="H969" s="47">
        <v>43087</v>
      </c>
    </row>
    <row r="970" spans="2:8" x14ac:dyDescent="0.25">
      <c r="B970" s="14">
        <f t="shared" si="15"/>
        <v>969</v>
      </c>
      <c r="C970" s="39">
        <v>9</v>
      </c>
      <c r="D970" s="39" t="str">
        <f>VLOOKUP(C970,sites!$B$3:$E$23,2,0)</f>
        <v>Coast_09</v>
      </c>
      <c r="E970" s="57">
        <f>VLOOKUP(C970,sites!$B$3:$E$23,3,0)</f>
        <v>18.445995</v>
      </c>
      <c r="F970" s="57">
        <f>VLOOKUP(C970,sites!$B$3:$E$23,4,0)</f>
        <v>-72.688500000000005</v>
      </c>
      <c r="G970" s="60">
        <v>0</v>
      </c>
      <c r="H970" s="47">
        <v>43087</v>
      </c>
    </row>
    <row r="971" spans="2:8" x14ac:dyDescent="0.25">
      <c r="B971" s="14">
        <f t="shared" si="15"/>
        <v>970</v>
      </c>
      <c r="C971" s="39">
        <v>10</v>
      </c>
      <c r="D971" s="39" t="str">
        <f>VLOOKUP(C971,sites!$B$3:$E$23,2,0)</f>
        <v>Well_01_RueLavandiere</v>
      </c>
      <c r="E971" s="57">
        <f>VLOOKUP(C971,sites!$B$3:$E$23,3,0)</f>
        <v>18.511023999999999</v>
      </c>
      <c r="F971" s="57">
        <f>VLOOKUP(C971,sites!$B$3:$E$23,4,0)</f>
        <v>-72.636078999999995</v>
      </c>
      <c r="G971" s="62">
        <f>data!F$54</f>
        <v>14.9148</v>
      </c>
      <c r="H971" s="47">
        <v>43087</v>
      </c>
    </row>
    <row r="972" spans="2:8" x14ac:dyDescent="0.25">
      <c r="B972" s="14">
        <f t="shared" si="15"/>
        <v>971</v>
      </c>
      <c r="C972" s="39">
        <v>11</v>
      </c>
      <c r="D972" s="39" t="str">
        <f>VLOOKUP(C972,sites!$B$3:$E$23,2,0)</f>
        <v>Well_02_Beloc</v>
      </c>
      <c r="E972" s="57">
        <f>VLOOKUP(C972,sites!$B$3:$E$23,3,0)</f>
        <v>18.475923000000002</v>
      </c>
      <c r="F972" s="57">
        <f>VLOOKUP(C972,sites!$B$3:$E$23,4,0)</f>
        <v>-72.654161000000002</v>
      </c>
      <c r="G972" s="62">
        <f>data!I$54</f>
        <v>12.674399999999999</v>
      </c>
      <c r="H972" s="47">
        <v>43087</v>
      </c>
    </row>
    <row r="973" spans="2:8" x14ac:dyDescent="0.25">
      <c r="B973" s="14">
        <f t="shared" si="15"/>
        <v>972</v>
      </c>
      <c r="C973" s="39">
        <v>12</v>
      </c>
      <c r="D973" s="39" t="str">
        <f>VLOOKUP(C973,sites!$B$3:$E$23,2,0)</f>
        <v>Well_03_LaCule</v>
      </c>
      <c r="E973" s="57">
        <f>VLOOKUP(C973,sites!$B$3:$E$23,3,0)</f>
        <v>18.452857999999999</v>
      </c>
      <c r="F973" s="57">
        <f>VLOOKUP(C973,sites!$B$3:$E$23,4,0)</f>
        <v>-72.657596999999996</v>
      </c>
      <c r="G973" s="62">
        <f>data!L$54</f>
        <v>16.125</v>
      </c>
      <c r="H973" s="47">
        <v>43087</v>
      </c>
    </row>
    <row r="974" spans="2:8" x14ac:dyDescent="0.25">
      <c r="B974" s="14">
        <f t="shared" si="15"/>
        <v>973</v>
      </c>
      <c r="C974" s="39">
        <v>13</v>
      </c>
      <c r="D974" s="39" t="str">
        <f>VLOOKUP(C974,sites!$B$3:$E$23,2,0)</f>
        <v>Well_04_CarrefourDefort</v>
      </c>
      <c r="E974" s="57">
        <f>VLOOKUP(C974,sites!$B$3:$E$23,3,0)</f>
        <v>18.458349999999999</v>
      </c>
      <c r="F974" s="57">
        <f>VLOOKUP(C974,sites!$B$3:$E$23,4,0)</f>
        <v>-72.628933000000004</v>
      </c>
      <c r="G974" s="62">
        <f>data!O$54</f>
        <v>36.038400000000003</v>
      </c>
      <c r="H974" s="47">
        <v>43087</v>
      </c>
    </row>
    <row r="975" spans="2:8" x14ac:dyDescent="0.25">
      <c r="B975" s="14">
        <f t="shared" si="15"/>
        <v>974</v>
      </c>
      <c r="C975" s="39">
        <v>14</v>
      </c>
      <c r="D975" s="39" t="str">
        <f>VLOOKUP(C975,sites!$B$3:$E$23,2,0)</f>
        <v>Well_05_CorailDeMer</v>
      </c>
      <c r="E975" s="57">
        <f>VLOOKUP(C975,sites!$B$3:$E$23,3,0)</f>
        <v>18.463249999999999</v>
      </c>
      <c r="F975" s="57">
        <f>VLOOKUP(C975,sites!$B$3:$E$23,4,0)</f>
        <v>-72.602549999999994</v>
      </c>
      <c r="G975" s="62">
        <f>data!R$54</f>
        <v>38.258200000000002</v>
      </c>
      <c r="H975" s="47">
        <v>43087</v>
      </c>
    </row>
    <row r="976" spans="2:8" x14ac:dyDescent="0.25">
      <c r="B976" s="14">
        <f t="shared" si="15"/>
        <v>975</v>
      </c>
      <c r="C976" s="39">
        <v>15</v>
      </c>
      <c r="D976" s="39" t="str">
        <f>VLOOKUP(C976,sites!$B$3:$E$23,2,0)</f>
        <v>Well_06_Morel</v>
      </c>
      <c r="E976" s="57">
        <f>VLOOKUP(C976,sites!$B$3:$E$23,3,0)</f>
        <v>18.482683000000002</v>
      </c>
      <c r="F976" s="57">
        <f>VLOOKUP(C976,sites!$B$3:$E$23,4,0)</f>
        <v>-72.63185</v>
      </c>
      <c r="G976" s="62">
        <f>data!U$54</f>
        <v>23.878799999999998</v>
      </c>
      <c r="H976" s="47">
        <v>43087</v>
      </c>
    </row>
    <row r="977" spans="2:8" x14ac:dyDescent="0.25">
      <c r="B977" s="14">
        <f t="shared" si="15"/>
        <v>976</v>
      </c>
      <c r="C977" s="39">
        <v>16</v>
      </c>
      <c r="D977" s="39" t="str">
        <f>VLOOKUP(C977,sites!$B$3:$E$23,2,0)</f>
        <v>Well_07_RteDarbonne</v>
      </c>
      <c r="E977" s="57">
        <f>VLOOKUP(C977,sites!$B$3:$E$23,3,0)</f>
        <v>18.501767000000001</v>
      </c>
      <c r="F977" s="57">
        <f>VLOOKUP(C977,sites!$B$3:$E$23,4,0)</f>
        <v>-72.610282999999995</v>
      </c>
      <c r="G977" s="62">
        <f>data!X$54</f>
        <v>22.962199999999999</v>
      </c>
      <c r="H977" s="47">
        <v>43087</v>
      </c>
    </row>
    <row r="978" spans="2:8" x14ac:dyDescent="0.25">
      <c r="B978" s="14">
        <f t="shared" si="15"/>
        <v>977</v>
      </c>
      <c r="C978" s="39">
        <v>17</v>
      </c>
      <c r="D978" s="39" t="str">
        <f>VLOOKUP(C978,sites!$B$3:$E$23,2,0)</f>
        <v>Well_08_RteBelvald</v>
      </c>
      <c r="E978" s="57">
        <f>VLOOKUP(C978,sites!$B$3:$E$23,3,0)</f>
        <v>18.534600000000001</v>
      </c>
      <c r="F978" s="57">
        <f>VLOOKUP(C978,sites!$B$3:$E$23,4,0)</f>
        <v>-72.619299999999996</v>
      </c>
      <c r="G978" s="62">
        <f>data!AA$54</f>
        <v>12.414400000000001</v>
      </c>
      <c r="H978" s="47">
        <v>43087</v>
      </c>
    </row>
    <row r="979" spans="2:8" x14ac:dyDescent="0.25">
      <c r="B979" s="14">
        <f t="shared" si="15"/>
        <v>978</v>
      </c>
      <c r="C979" s="39">
        <v>18</v>
      </c>
      <c r="D979" s="39" t="str">
        <f>VLOOKUP(C979,sites!$B$3:$E$23,2,0)</f>
        <v>Well_09_RteDeBire</v>
      </c>
      <c r="E979" s="57">
        <f>VLOOKUP(C979,sites!$B$3:$E$23,3,0)</f>
        <v>18.545783</v>
      </c>
      <c r="F979" s="57">
        <f>VLOOKUP(C979,sites!$B$3:$E$23,4,0)</f>
        <v>-72.583816999999996</v>
      </c>
      <c r="G979" s="62">
        <f>data!AD$54</f>
        <v>4.095600000000001</v>
      </c>
      <c r="H979" s="47">
        <v>43087</v>
      </c>
    </row>
    <row r="980" spans="2:8" x14ac:dyDescent="0.25">
      <c r="B980" s="14">
        <f t="shared" si="15"/>
        <v>979</v>
      </c>
      <c r="C980" s="39">
        <v>19</v>
      </c>
      <c r="D980" s="39" t="str">
        <f>VLOOKUP(C980,sites!$B$3:$E$23,2,0)</f>
        <v>Well_10_Douane</v>
      </c>
      <c r="E980" s="57">
        <f>VLOOKUP(C980,sites!$B$3:$E$23,3,0)</f>
        <v>18.52955</v>
      </c>
      <c r="F980" s="57">
        <f>VLOOKUP(C980,sites!$B$3:$E$23,4,0)</f>
        <v>-72.571449999999999</v>
      </c>
      <c r="G980" s="62">
        <f>data!AG$54</f>
        <v>40.254200000000004</v>
      </c>
      <c r="H980" s="47">
        <v>43087</v>
      </c>
    </row>
    <row r="981" spans="2:8" x14ac:dyDescent="0.25">
      <c r="B981" s="14">
        <f t="shared" si="15"/>
        <v>980</v>
      </c>
      <c r="C981" s="39">
        <v>20</v>
      </c>
      <c r="D981" s="39" t="str">
        <f>VLOOKUP(C981,sites!$B$3:$E$23,2,0)</f>
        <v>Well_11_Sigueneau</v>
      </c>
      <c r="E981" s="57">
        <f>VLOOKUP(C981,sites!$B$3:$E$23,3,0)</f>
        <v>18.519200000000001</v>
      </c>
      <c r="F981" s="57">
        <f>VLOOKUP(C981,sites!$B$3:$E$23,4,0)</f>
        <v>-72.590716999999998</v>
      </c>
      <c r="G981" s="62">
        <f>data!AJ$54</f>
        <v>18.4696</v>
      </c>
      <c r="H981" s="47">
        <v>43087</v>
      </c>
    </row>
    <row r="982" spans="2:8" x14ac:dyDescent="0.25">
      <c r="B982" s="14">
        <f t="shared" si="15"/>
        <v>981</v>
      </c>
      <c r="C982" s="39">
        <v>1</v>
      </c>
      <c r="D982" s="39" t="str">
        <f>VLOOKUP(C982,sites!$B$3:$E$23,2,0)</f>
        <v>Coast_01</v>
      </c>
      <c r="E982" s="57">
        <f>VLOOKUP(C982,sites!$B$3:$E$23,3,0)</f>
        <v>18.551702800000001</v>
      </c>
      <c r="F982" s="57">
        <f>VLOOKUP(C982,sites!$B$3:$E$23,4,0)</f>
        <v>-72.546805599999999</v>
      </c>
      <c r="G982" s="60">
        <v>0</v>
      </c>
      <c r="H982" s="47">
        <v>43094</v>
      </c>
    </row>
    <row r="983" spans="2:8" x14ac:dyDescent="0.25">
      <c r="B983" s="14">
        <f t="shared" si="15"/>
        <v>982</v>
      </c>
      <c r="C983" s="39">
        <v>2</v>
      </c>
      <c r="D983" s="39" t="str">
        <f>VLOOKUP(C983,sites!$B$3:$E$23,2,0)</f>
        <v>Coast_02</v>
      </c>
      <c r="E983" s="57">
        <f>VLOOKUP(C983,sites!$B$3:$E$23,3,0)</f>
        <v>18.566099999999999</v>
      </c>
      <c r="F983" s="57">
        <f>VLOOKUP(C983,sites!$B$3:$E$23,4,0)</f>
        <v>-72.564863000000003</v>
      </c>
      <c r="G983" s="60">
        <v>0</v>
      </c>
      <c r="H983" s="47">
        <v>43094</v>
      </c>
    </row>
    <row r="984" spans="2:8" x14ac:dyDescent="0.25">
      <c r="B984" s="14">
        <f t="shared" si="15"/>
        <v>983</v>
      </c>
      <c r="C984" s="39">
        <v>3</v>
      </c>
      <c r="D984" s="39" t="str">
        <f>VLOOKUP(C984,sites!$B$3:$E$23,2,0)</f>
        <v>Coast_03</v>
      </c>
      <c r="E984" s="57">
        <f>VLOOKUP(C984,sites!$B$3:$E$23,3,0)</f>
        <v>18.565470999999999</v>
      </c>
      <c r="F984" s="57">
        <f>VLOOKUP(C984,sites!$B$3:$E$23,4,0)</f>
        <v>-72.582783000000006</v>
      </c>
      <c r="G984" s="60">
        <v>0</v>
      </c>
      <c r="H984" s="47">
        <v>43094</v>
      </c>
    </row>
    <row r="985" spans="2:8" x14ac:dyDescent="0.25">
      <c r="B985" s="14">
        <f t="shared" si="15"/>
        <v>984</v>
      </c>
      <c r="C985" s="39">
        <v>4</v>
      </c>
      <c r="D985" s="39" t="str">
        <f>VLOOKUP(C985,sites!$B$3:$E$23,2,0)</f>
        <v>Coast_04</v>
      </c>
      <c r="E985" s="57">
        <f>VLOOKUP(C985,sites!$B$3:$E$23,3,0)</f>
        <v>18.557523</v>
      </c>
      <c r="F985" s="57">
        <f>VLOOKUP(C985,sites!$B$3:$E$23,4,0)</f>
        <v>-72.612148000000005</v>
      </c>
      <c r="G985" s="60">
        <v>0</v>
      </c>
      <c r="H985" s="47">
        <v>43094</v>
      </c>
    </row>
    <row r="986" spans="2:8" x14ac:dyDescent="0.25">
      <c r="B986" s="14">
        <f t="shared" si="15"/>
        <v>985</v>
      </c>
      <c r="C986" s="39">
        <v>5</v>
      </c>
      <c r="D986" s="39" t="str">
        <f>VLOOKUP(C986,sites!$B$3:$E$23,2,0)</f>
        <v>Coast_05</v>
      </c>
      <c r="E986" s="57">
        <f>VLOOKUP(C986,sites!$B$3:$E$23,3,0)</f>
        <v>18.550286</v>
      </c>
      <c r="F986" s="57">
        <f>VLOOKUP(C986,sites!$B$3:$E$23,4,0)</f>
        <v>-72.627656999999999</v>
      </c>
      <c r="G986" s="60">
        <v>0</v>
      </c>
      <c r="H986" s="47">
        <v>43094</v>
      </c>
    </row>
    <row r="987" spans="2:8" x14ac:dyDescent="0.25">
      <c r="B987" s="14">
        <f t="shared" si="15"/>
        <v>986</v>
      </c>
      <c r="C987" s="39">
        <v>6</v>
      </c>
      <c r="D987" s="39" t="str">
        <f>VLOOKUP(C987,sites!$B$3:$E$23,2,0)</f>
        <v>Coast_06</v>
      </c>
      <c r="E987" s="57">
        <f>VLOOKUP(C987,sites!$B$3:$E$23,3,0)</f>
        <v>18.524695999999999</v>
      </c>
      <c r="F987" s="57">
        <f>VLOOKUP(C987,sites!$B$3:$E$23,4,0)</f>
        <v>-72.653233</v>
      </c>
      <c r="G987" s="60">
        <v>0</v>
      </c>
      <c r="H987" s="47">
        <v>43094</v>
      </c>
    </row>
    <row r="988" spans="2:8" x14ac:dyDescent="0.25">
      <c r="B988" s="14">
        <f t="shared" si="15"/>
        <v>987</v>
      </c>
      <c r="C988" s="39">
        <v>7</v>
      </c>
      <c r="D988" s="39" t="str">
        <f>VLOOKUP(C988,sites!$B$3:$E$23,2,0)</f>
        <v>Coast_07</v>
      </c>
      <c r="E988" s="57">
        <f>VLOOKUP(C988,sites!$B$3:$E$23,3,0)</f>
        <v>18.493656000000001</v>
      </c>
      <c r="F988" s="57">
        <f>VLOOKUP(C988,sites!$B$3:$E$23,4,0)</f>
        <v>-72.662737000000007</v>
      </c>
      <c r="G988" s="60">
        <v>0</v>
      </c>
      <c r="H988" s="47">
        <v>43094</v>
      </c>
    </row>
    <row r="989" spans="2:8" x14ac:dyDescent="0.25">
      <c r="B989" s="14">
        <f t="shared" si="15"/>
        <v>988</v>
      </c>
      <c r="C989" s="39">
        <v>8</v>
      </c>
      <c r="D989" s="39" t="str">
        <f>VLOOKUP(C989,sites!$B$3:$E$23,2,0)</f>
        <v>Coast_08</v>
      </c>
      <c r="E989" s="57">
        <f>VLOOKUP(C989,sites!$B$3:$E$23,3,0)</f>
        <v>18.466533999999999</v>
      </c>
      <c r="F989" s="57">
        <f>VLOOKUP(C989,sites!$B$3:$E$23,4,0)</f>
        <v>-72.673056000000003</v>
      </c>
      <c r="G989" s="60">
        <v>0</v>
      </c>
      <c r="H989" s="47">
        <v>43094</v>
      </c>
    </row>
    <row r="990" spans="2:8" x14ac:dyDescent="0.25">
      <c r="B990" s="14">
        <f t="shared" si="15"/>
        <v>989</v>
      </c>
      <c r="C990" s="39">
        <v>9</v>
      </c>
      <c r="D990" s="39" t="str">
        <f>VLOOKUP(C990,sites!$B$3:$E$23,2,0)</f>
        <v>Coast_09</v>
      </c>
      <c r="E990" s="57">
        <f>VLOOKUP(C990,sites!$B$3:$E$23,3,0)</f>
        <v>18.445995</v>
      </c>
      <c r="F990" s="57">
        <f>VLOOKUP(C990,sites!$B$3:$E$23,4,0)</f>
        <v>-72.688500000000005</v>
      </c>
      <c r="G990" s="60">
        <v>0</v>
      </c>
      <c r="H990" s="47">
        <v>43094</v>
      </c>
    </row>
    <row r="991" spans="2:8" x14ac:dyDescent="0.25">
      <c r="B991" s="14">
        <f t="shared" si="15"/>
        <v>990</v>
      </c>
      <c r="C991" s="39">
        <v>10</v>
      </c>
      <c r="D991" s="39" t="str">
        <f>VLOOKUP(C991,sites!$B$3:$E$23,2,0)</f>
        <v>Well_01_RueLavandiere</v>
      </c>
      <c r="E991" s="57">
        <f>VLOOKUP(C991,sites!$B$3:$E$23,3,0)</f>
        <v>18.511023999999999</v>
      </c>
      <c r="F991" s="57">
        <f>VLOOKUP(C991,sites!$B$3:$E$23,4,0)</f>
        <v>-72.636078999999995</v>
      </c>
      <c r="G991" s="62">
        <f>data!F$55</f>
        <v>14.813199999999998</v>
      </c>
      <c r="H991" s="47">
        <v>43094</v>
      </c>
    </row>
    <row r="992" spans="2:8" x14ac:dyDescent="0.25">
      <c r="B992" s="14">
        <f t="shared" si="15"/>
        <v>991</v>
      </c>
      <c r="C992" s="39">
        <v>11</v>
      </c>
      <c r="D992" s="39" t="str">
        <f>VLOOKUP(C992,sites!$B$3:$E$23,2,0)</f>
        <v>Well_02_Beloc</v>
      </c>
      <c r="E992" s="57">
        <f>VLOOKUP(C992,sites!$B$3:$E$23,3,0)</f>
        <v>18.475923000000002</v>
      </c>
      <c r="F992" s="57">
        <f>VLOOKUP(C992,sites!$B$3:$E$23,4,0)</f>
        <v>-72.654161000000002</v>
      </c>
      <c r="G992" s="62">
        <f>data!I$55</f>
        <v>12.572799999999999</v>
      </c>
      <c r="H992" s="47">
        <v>43094</v>
      </c>
    </row>
    <row r="993" spans="2:8" x14ac:dyDescent="0.25">
      <c r="B993" s="14">
        <f t="shared" si="15"/>
        <v>992</v>
      </c>
      <c r="C993" s="39">
        <v>12</v>
      </c>
      <c r="D993" s="39" t="str">
        <f>VLOOKUP(C993,sites!$B$3:$E$23,2,0)</f>
        <v>Well_03_LaCule</v>
      </c>
      <c r="E993" s="57">
        <f>VLOOKUP(C993,sites!$B$3:$E$23,3,0)</f>
        <v>18.452857999999999</v>
      </c>
      <c r="F993" s="57">
        <f>VLOOKUP(C993,sites!$B$3:$E$23,4,0)</f>
        <v>-72.657596999999996</v>
      </c>
      <c r="G993" s="62">
        <f>data!L$55</f>
        <v>15.998000000000001</v>
      </c>
      <c r="H993" s="47">
        <v>43094</v>
      </c>
    </row>
    <row r="994" spans="2:8" x14ac:dyDescent="0.25">
      <c r="B994" s="14">
        <f t="shared" si="15"/>
        <v>993</v>
      </c>
      <c r="C994" s="39">
        <v>13</v>
      </c>
      <c r="D994" s="39" t="str">
        <f>VLOOKUP(C994,sites!$B$3:$E$23,2,0)</f>
        <v>Well_04_CarrefourDefort</v>
      </c>
      <c r="E994" s="57">
        <f>VLOOKUP(C994,sites!$B$3:$E$23,3,0)</f>
        <v>18.458349999999999</v>
      </c>
      <c r="F994" s="57">
        <f>VLOOKUP(C994,sites!$B$3:$E$23,4,0)</f>
        <v>-72.628933000000004</v>
      </c>
      <c r="G994" s="62">
        <f>data!O$55</f>
        <v>35.9114</v>
      </c>
      <c r="H994" s="47">
        <v>43094</v>
      </c>
    </row>
    <row r="995" spans="2:8" x14ac:dyDescent="0.25">
      <c r="B995" s="14">
        <f t="shared" si="15"/>
        <v>994</v>
      </c>
      <c r="C995" s="39">
        <v>14</v>
      </c>
      <c r="D995" s="39" t="str">
        <f>VLOOKUP(C995,sites!$B$3:$E$23,2,0)</f>
        <v>Well_05_CorailDeMer</v>
      </c>
      <c r="E995" s="57">
        <f>VLOOKUP(C995,sites!$B$3:$E$23,3,0)</f>
        <v>18.463249999999999</v>
      </c>
      <c r="F995" s="57">
        <f>VLOOKUP(C995,sites!$B$3:$E$23,4,0)</f>
        <v>-72.602549999999994</v>
      </c>
      <c r="G995" s="62">
        <f>data!R$55</f>
        <v>38.258200000000002</v>
      </c>
      <c r="H995" s="47">
        <v>43094</v>
      </c>
    </row>
    <row r="996" spans="2:8" x14ac:dyDescent="0.25">
      <c r="B996" s="14">
        <f t="shared" si="15"/>
        <v>995</v>
      </c>
      <c r="C996" s="39">
        <v>15</v>
      </c>
      <c r="D996" s="39" t="str">
        <f>VLOOKUP(C996,sites!$B$3:$E$23,2,0)</f>
        <v>Well_06_Morel</v>
      </c>
      <c r="E996" s="57">
        <f>VLOOKUP(C996,sites!$B$3:$E$23,3,0)</f>
        <v>18.482683000000002</v>
      </c>
      <c r="F996" s="57">
        <f>VLOOKUP(C996,sites!$B$3:$E$23,4,0)</f>
        <v>-72.63185</v>
      </c>
      <c r="G996" s="62">
        <f>data!U$55</f>
        <v>23.751799999999999</v>
      </c>
      <c r="H996" s="47">
        <v>43094</v>
      </c>
    </row>
    <row r="997" spans="2:8" x14ac:dyDescent="0.25">
      <c r="B997" s="14">
        <f t="shared" si="15"/>
        <v>996</v>
      </c>
      <c r="C997" s="39">
        <v>16</v>
      </c>
      <c r="D997" s="39" t="str">
        <f>VLOOKUP(C997,sites!$B$3:$E$23,2,0)</f>
        <v>Well_07_RteDarbonne</v>
      </c>
      <c r="E997" s="57">
        <f>VLOOKUP(C997,sites!$B$3:$E$23,3,0)</f>
        <v>18.501767000000001</v>
      </c>
      <c r="F997" s="57">
        <f>VLOOKUP(C997,sites!$B$3:$E$23,4,0)</f>
        <v>-72.610282999999995</v>
      </c>
      <c r="G997" s="62">
        <f>data!X$55</f>
        <v>23.368600000000001</v>
      </c>
      <c r="H997" s="47">
        <v>43094</v>
      </c>
    </row>
    <row r="998" spans="2:8" x14ac:dyDescent="0.25">
      <c r="B998" s="14">
        <f t="shared" si="15"/>
        <v>997</v>
      </c>
      <c r="C998" s="39">
        <v>17</v>
      </c>
      <c r="D998" s="39" t="str">
        <f>VLOOKUP(C998,sites!$B$3:$E$23,2,0)</f>
        <v>Well_08_RteBelvald</v>
      </c>
      <c r="E998" s="57">
        <f>VLOOKUP(C998,sites!$B$3:$E$23,3,0)</f>
        <v>18.534600000000001</v>
      </c>
      <c r="F998" s="57">
        <f>VLOOKUP(C998,sites!$B$3:$E$23,4,0)</f>
        <v>-72.619299999999996</v>
      </c>
      <c r="G998" s="62">
        <f>data!AA$55</f>
        <v>12.465200000000001</v>
      </c>
      <c r="H998" s="47">
        <v>43094</v>
      </c>
    </row>
    <row r="999" spans="2:8" x14ac:dyDescent="0.25">
      <c r="B999" s="14">
        <f t="shared" si="15"/>
        <v>998</v>
      </c>
      <c r="C999" s="39">
        <v>18</v>
      </c>
      <c r="D999" s="39" t="str">
        <f>VLOOKUP(C999,sites!$B$3:$E$23,2,0)</f>
        <v>Well_09_RteDeBire</v>
      </c>
      <c r="E999" s="57">
        <f>VLOOKUP(C999,sites!$B$3:$E$23,3,0)</f>
        <v>18.545783</v>
      </c>
      <c r="F999" s="57">
        <f>VLOOKUP(C999,sites!$B$3:$E$23,4,0)</f>
        <v>-72.583816999999996</v>
      </c>
      <c r="G999" s="62">
        <f>data!AD$55</f>
        <v>4.0448000000000004</v>
      </c>
      <c r="H999" s="47">
        <v>43094</v>
      </c>
    </row>
    <row r="1000" spans="2:8" x14ac:dyDescent="0.25">
      <c r="B1000" s="14">
        <f t="shared" si="15"/>
        <v>999</v>
      </c>
      <c r="C1000" s="39">
        <v>19</v>
      </c>
      <c r="D1000" s="39" t="str">
        <f>VLOOKUP(C1000,sites!$B$3:$E$23,2,0)</f>
        <v>Well_10_Douane</v>
      </c>
      <c r="E1000" s="57">
        <f>VLOOKUP(C1000,sites!$B$3:$E$23,3,0)</f>
        <v>18.52955</v>
      </c>
      <c r="F1000" s="57">
        <f>VLOOKUP(C1000,sites!$B$3:$E$23,4,0)</f>
        <v>-72.571449999999999</v>
      </c>
      <c r="G1000" s="62">
        <f>data!AG$55</f>
        <v>40.101800000000004</v>
      </c>
      <c r="H1000" s="47">
        <v>43094</v>
      </c>
    </row>
    <row r="1001" spans="2:8" x14ac:dyDescent="0.25">
      <c r="B1001" s="14">
        <f t="shared" si="15"/>
        <v>1000</v>
      </c>
      <c r="C1001" s="39">
        <v>20</v>
      </c>
      <c r="D1001" s="39" t="str">
        <f>VLOOKUP(C1001,sites!$B$3:$E$23,2,0)</f>
        <v>Well_11_Sigueneau</v>
      </c>
      <c r="E1001" s="57">
        <f>VLOOKUP(C1001,sites!$B$3:$E$23,3,0)</f>
        <v>18.519200000000001</v>
      </c>
      <c r="F1001" s="57">
        <f>VLOOKUP(C1001,sites!$B$3:$E$23,4,0)</f>
        <v>-72.590716999999998</v>
      </c>
      <c r="G1001" s="62">
        <f>data!AJ$55</f>
        <v>18.418799999999997</v>
      </c>
      <c r="H1001" s="47">
        <v>43094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5"/>
  <sheetViews>
    <sheetView workbookViewId="0">
      <selection activeCell="H17" sqref="H17"/>
    </sheetView>
  </sheetViews>
  <sheetFormatPr defaultRowHeight="15" x14ac:dyDescent="0.25"/>
  <cols>
    <col min="2" max="2" width="15.7109375" style="14" customWidth="1"/>
    <col min="3" max="3" width="26.85546875" style="14" customWidth="1"/>
    <col min="4" max="5" width="15.7109375" style="14" customWidth="1"/>
    <col min="8" max="8" width="15.85546875" customWidth="1"/>
    <col min="9" max="9" width="16.140625" customWidth="1"/>
  </cols>
  <sheetData>
    <row r="2" spans="2:5" ht="24.95" customHeight="1" thickBot="1" x14ac:dyDescent="0.3">
      <c r="B2" s="50" t="s">
        <v>24</v>
      </c>
      <c r="C2" s="50" t="s">
        <v>25</v>
      </c>
      <c r="D2" s="50" t="s">
        <v>26</v>
      </c>
      <c r="E2" s="50" t="s">
        <v>27</v>
      </c>
    </row>
    <row r="3" spans="2:5" ht="15.75" thickTop="1" x14ac:dyDescent="0.25">
      <c r="B3" s="14">
        <v>1</v>
      </c>
      <c r="C3" s="14" t="s">
        <v>30</v>
      </c>
      <c r="D3" s="51">
        <v>18.551702800000001</v>
      </c>
      <c r="E3" s="51">
        <v>-72.546805599999999</v>
      </c>
    </row>
    <row r="4" spans="2:5" x14ac:dyDescent="0.25">
      <c r="B4" s="14">
        <v>2</v>
      </c>
      <c r="C4" s="14" t="s">
        <v>31</v>
      </c>
      <c r="D4" s="52">
        <v>18.566099999999999</v>
      </c>
      <c r="E4" s="52">
        <v>-72.564863000000003</v>
      </c>
    </row>
    <row r="5" spans="2:5" x14ac:dyDescent="0.25">
      <c r="B5" s="14">
        <v>3</v>
      </c>
      <c r="C5" s="14" t="s">
        <v>33</v>
      </c>
      <c r="D5" s="52">
        <v>18.565470999999999</v>
      </c>
      <c r="E5" s="52">
        <v>-72.582783000000006</v>
      </c>
    </row>
    <row r="6" spans="2:5" x14ac:dyDescent="0.25">
      <c r="B6" s="14">
        <v>4</v>
      </c>
      <c r="C6" s="14" t="s">
        <v>32</v>
      </c>
      <c r="D6" s="52">
        <v>18.557523</v>
      </c>
      <c r="E6" s="52">
        <v>-72.612148000000005</v>
      </c>
    </row>
    <row r="7" spans="2:5" x14ac:dyDescent="0.25">
      <c r="B7" s="14">
        <v>5</v>
      </c>
      <c r="C7" s="14" t="s">
        <v>34</v>
      </c>
      <c r="D7" s="52">
        <v>18.550286</v>
      </c>
      <c r="E7" s="52">
        <v>-72.627656999999999</v>
      </c>
    </row>
    <row r="8" spans="2:5" x14ac:dyDescent="0.25">
      <c r="B8" s="14">
        <v>6</v>
      </c>
      <c r="C8" s="14" t="s">
        <v>35</v>
      </c>
      <c r="D8" s="52">
        <v>18.524695999999999</v>
      </c>
      <c r="E8" s="52">
        <v>-72.653233</v>
      </c>
    </row>
    <row r="9" spans="2:5" x14ac:dyDescent="0.25">
      <c r="B9" s="14">
        <v>7</v>
      </c>
      <c r="C9" s="14" t="s">
        <v>36</v>
      </c>
      <c r="D9" s="52">
        <v>18.493656000000001</v>
      </c>
      <c r="E9" s="52">
        <v>-72.662737000000007</v>
      </c>
    </row>
    <row r="10" spans="2:5" x14ac:dyDescent="0.25">
      <c r="B10" s="14">
        <v>8</v>
      </c>
      <c r="C10" s="14" t="s">
        <v>37</v>
      </c>
      <c r="D10" s="52">
        <v>18.466533999999999</v>
      </c>
      <c r="E10" s="52">
        <v>-72.673056000000003</v>
      </c>
    </row>
    <row r="11" spans="2:5" x14ac:dyDescent="0.25">
      <c r="B11" s="14">
        <v>9</v>
      </c>
      <c r="C11" s="14" t="s">
        <v>38</v>
      </c>
      <c r="D11" s="52">
        <v>18.445995</v>
      </c>
      <c r="E11" s="52">
        <v>-72.688500000000005</v>
      </c>
    </row>
    <row r="12" spans="2:5" x14ac:dyDescent="0.25">
      <c r="B12" s="14">
        <v>10</v>
      </c>
      <c r="C12" s="14" t="s">
        <v>39</v>
      </c>
      <c r="D12" s="53">
        <v>18.511023999999999</v>
      </c>
      <c r="E12" s="53">
        <v>-72.636078999999995</v>
      </c>
    </row>
    <row r="13" spans="2:5" x14ac:dyDescent="0.25">
      <c r="B13" s="14">
        <v>11</v>
      </c>
      <c r="C13" s="14" t="s">
        <v>40</v>
      </c>
      <c r="D13" s="53">
        <v>18.475923000000002</v>
      </c>
      <c r="E13" s="53">
        <v>-72.654161000000002</v>
      </c>
    </row>
    <row r="14" spans="2:5" x14ac:dyDescent="0.25">
      <c r="B14" s="14">
        <v>12</v>
      </c>
      <c r="C14" s="14" t="s">
        <v>41</v>
      </c>
      <c r="D14" s="53">
        <v>18.452857999999999</v>
      </c>
      <c r="E14" s="53">
        <v>-72.657596999999996</v>
      </c>
    </row>
    <row r="15" spans="2:5" x14ac:dyDescent="0.25">
      <c r="B15" s="14">
        <v>13</v>
      </c>
      <c r="C15" s="14" t="s">
        <v>42</v>
      </c>
      <c r="D15" s="53">
        <v>18.458349999999999</v>
      </c>
      <c r="E15" s="53">
        <v>-72.628933000000004</v>
      </c>
    </row>
    <row r="16" spans="2:5" x14ac:dyDescent="0.25">
      <c r="B16" s="14">
        <v>14</v>
      </c>
      <c r="C16" s="14" t="s">
        <v>43</v>
      </c>
      <c r="D16" s="53">
        <v>18.463249999999999</v>
      </c>
      <c r="E16" s="53">
        <v>-72.602549999999994</v>
      </c>
    </row>
    <row r="17" spans="2:5" x14ac:dyDescent="0.25">
      <c r="B17" s="14">
        <v>15</v>
      </c>
      <c r="C17" s="14" t="s">
        <v>44</v>
      </c>
      <c r="D17" s="53">
        <v>18.482683000000002</v>
      </c>
      <c r="E17" s="53">
        <v>-72.63185</v>
      </c>
    </row>
    <row r="18" spans="2:5" x14ac:dyDescent="0.25">
      <c r="B18" s="14">
        <v>16</v>
      </c>
      <c r="C18" s="14" t="s">
        <v>45</v>
      </c>
      <c r="D18" s="53">
        <v>18.501767000000001</v>
      </c>
      <c r="E18" s="53">
        <v>-72.610282999999995</v>
      </c>
    </row>
    <row r="19" spans="2:5" x14ac:dyDescent="0.25">
      <c r="B19" s="14">
        <v>17</v>
      </c>
      <c r="C19" s="14" t="s">
        <v>46</v>
      </c>
      <c r="D19" s="53">
        <v>18.534600000000001</v>
      </c>
      <c r="E19" s="53">
        <v>-72.619299999999996</v>
      </c>
    </row>
    <row r="20" spans="2:5" x14ac:dyDescent="0.25">
      <c r="B20" s="14">
        <v>18</v>
      </c>
      <c r="C20" s="14" t="s">
        <v>47</v>
      </c>
      <c r="D20" s="53">
        <v>18.545783</v>
      </c>
      <c r="E20" s="53">
        <v>-72.583816999999996</v>
      </c>
    </row>
    <row r="21" spans="2:5" x14ac:dyDescent="0.25">
      <c r="B21" s="14">
        <v>19</v>
      </c>
      <c r="C21" s="14" t="s">
        <v>48</v>
      </c>
      <c r="D21" s="53">
        <v>18.52955</v>
      </c>
      <c r="E21" s="53">
        <v>-72.571449999999999</v>
      </c>
    </row>
    <row r="22" spans="2:5" x14ac:dyDescent="0.25">
      <c r="B22" s="14">
        <v>20</v>
      </c>
      <c r="C22" s="14" t="s">
        <v>49</v>
      </c>
      <c r="D22" s="53">
        <v>18.519200000000001</v>
      </c>
      <c r="E22" s="53">
        <v>-72.590716999999998</v>
      </c>
    </row>
    <row r="55" spans="2:5" s="49" customFormat="1" x14ac:dyDescent="0.25">
      <c r="B55" s="48"/>
      <c r="C55" s="48"/>
      <c r="D55" s="48"/>
      <c r="E55" s="4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.xml>��< ? x m l   v e r s i o n = " 1 . 0 "   e n c o d i n g = " u t f - 1 6 " ? > < C u s t o m M a p L i s t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C u s t o m M a p L i s t / 1 . 0 " > < m l > H 4 s I A A A A A A A E A L V S T W + j M B D 9 K 5 b v f A Y o V E B U t Y o a K W 1 W T V d N j g 4 M x C r Y L D Z L + t v 2 0 J / U v 7 A T S J N U P e x p b 5 7 3 5 o 2 f 5 / n j z 3 s 8 3 d c V + Q 2 t 4 l I k 1 D F t S k B k M u e i T G i n C y O k 0 z S + 7 Z S W 9 Q N r 1 I I r T V A j 1 P V e 8 Y T u t G 6 u L a v v e 7 O f m L I t L d e 2 H W v 9 s F h l O 6 i Z w Y X S T G R A T 6 r 8 3 y p 6 e e X F m f w U / F c H J z t z n O W H Q R h t I T D C P L I N D 5 z I i D z b N S Z + 7 k 5 c + y q w c 5 + S R 1 Z D Q k c h w Y c Q h 5 J 5 z U q 4 4 6 q p 2 N v I P 0 q B R g f 8 h e d 6 t 8 T N 3 A M v d x p 3 g 4 R 6 h r q R L W v f E l q w S s H J 6 K p h G d x B k c Z z t e p Z s 2 Y i 3 6 R D T 2 x d Q s j f s o p v W 6 Z h K W a 8 V f r c 9 o 3 B 7 o X M X i E / 9 x z r + G b P 1 Z q s M l b B j 2 z 0 N x T L o l C g B w j D n K u b T k u c m 3 U V 3 o j 7 G n 0 f C B w w q 3 j T n N F 0 m P r E R A l k 1 s o 6 o c a V a w Z h i B t 8 l m P l e 0 F o + w E l V h p b g 4 l R t f n v X p z Q 9 D w / i o 5 m s P S D A G P 5 N L J B Q 2 P C 5 z S O A C Z + I g / f + E t x + N P p X 3 s V f N c N A w A A A A A A A A A A A A A A A A A A A A A A A A A A A A A A A A A A A A A A A A A A A A A A A A A A A A A A A A A A A A A A A A A A A A A A A A A A A A A A A A A A A A A A A A A A A A A A A A A A A A A A A A A A A A A A A A A A A A A A A A A = < / m l > < / C u s t o m M a p L i s t > 
</file>

<file path=customXml/item3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5 8 6 8 9 b e 6 - 8 d 9 0 - 4 e 1 9 - 9 4 0 2 - 3 5 d 2 3 2 0 7 6 0 d 5 "   C u s t o m M a p I d = " 5 8 6 8 9 b e 6 - 8 d 9 0 - 4 e 1 9 - 9 4 0 2 - 3 5 d 2 3 2 0 7 6 0 d 5 "   S c e n e I d = " 2 1 e a 9 4 f 2 - 8 b 8 1 - 4 6 e 0 - a c 2 5 - 2 9 1 5 d 7 c 6 3 b 8 b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 - 4 . 2 1 9 1 7 4 9 0 3 9 0 1 7 1 5 < / L a t i t u d e > < L o n g i t u d e > 3 . 2 1 9 0 7 3 0 9 5 0 4 3 7 4 6 9 < / L o n g i t u d e > < R o t a t i o n > - 0 . 2 < / R o t a t i o n > < P i v o t A n g l e > - 1 . 2 1 0 0 0 0 0 0 0 0 0 0 0 0 0 2 < / P i v o t A n g l e > < D i s t a n c e > 0 . 6 3 4 5 7 6 0 7 7 8 8 0 1 5 0 3 6 < / D i s t a n c e > < / C a m e r a > < I m a g e > i V B O R w 0 K G g o A A A A N S U h E U g A A A N Q A A A B 1 C A Y A A A A 2 n s 9 T A A A A A X N S R 0 I A r s 4 c 6 Q A A A A R n Q U 1 B A A C x j w v 8 Y Q U A A A A J c E h Z c w A A A g E A A A I B A a w 5 M Q c A A A X b S U R B V H h e 7 d t Z b F R 1 F M f x c 0 o X x I g E a g S B B 4 2 B R J A W x G I E R W J K X V C r p l E f l P C A M U F D Y o g J 8 u I D i U u M L 0 Q w U R 8 A S V D B y E 4 p U F u W 7 t O Z l h a 6 Q Y E K i O x E W r p M / d / r F Q k 2 I u 1 B y 8 z 3 c 3 M 6 9 z + T N p m Z / n r O v Z 2 r 6 w q K u w W A i Y T g F o A B X V 9 Q Q o c C j O j 6 Q g I F W G H k A w y 5 D l V K h w K M 6 I Z d B A q w w s g H G H I d q o w O B R j R D b s J F G B F N x I o w A z H U I A h 1 6 H K 6 V C A E d 2 0 h 0 A B V h j 5 A E O u Q 1 X Q o Q A j u m k v g Q K s 6 G Y C B Z h x g Q o R K M C I b i 4 i U I A V 3 U K g A D M u U J U E C j C i W 4 o J F G C F f + w C h n Q r H Q o w 4 w I V J l C A E d 1 a Q q A A K x x D A Y Y 0 t y R C h w K M a G 4 p g Q K s M P I B h n R b a R U d C j C i 2 8 o I F G C F k Q 8 w R K A A Q 5 p X V s 3 I B x j R v H I C B V h h 5 A M M u Q 6 1 j w 4 F G N H t F Q Q K s M L I B x h y H a q G D g U Y 0 R 0 h A g V Y Y e Q D D L k O V U u H 6 q P M y e N l W + S 0 v x + N d s n F C + e l u a F W V i 7 7 S O p r I 5 K Q k C A D X A 0 f O U r m z J s v 4 y a k S 2 J i o i S n p P j f g 9 h B o P o g G o 1 K h w y T p G T 7 Y F y + 3 O b f h v b m S / 7 W H / z 9 / V V l c u H s a R k / c Z J k P v u 8 f 1 / 6 5 C l y 5 5 A h / v 4 A F 1 L 8 v 3 R n J Y H q j Y X v v C W L l / 4 Y r P q v r q 5 O / 7 Y m X C r n z p y S h p q w r P v 2 K / + + C S 6 Y H y 7 5 w t + H D Q L V C 6 u / W S s 5 s + c F q 1 v X 5 r U r 5 L n s m c E K F l y g 9 h O o f 6 m i u E j S p 2 Y H q 1 v f z L R U 2 R G q C V a w k C D q v l L X r Z y Z M y T t 0 R e k u 7 s 7 Z m r o s G E 9 P l e q 9 6 X 5 Y T r U P + m O R q V z w P B g F V t O t Y R k x M h R w Q o W E v 4 W M e p K L Z o / L 2 b D 1 N 5 + 2 Y V p t N v r + b l T v S v N j x y g Q / U g E m m W B 9 I e D l a x 5 + X H 7 5 f 1 h U X B C l b 4 p M Q 1 9 o V D 0 i F 3 x X S Y P B f P n w 3 2 Y C n B N S m 2 Y M v J n C F j 0 7 O C l y Y G e L P H V d V 9 p b p l 0 p R H r n r m b G b b T 5 E 6 7 + W O a 5 0 d H d K V O F x U v T m 4 n + j h X f n r r r 6 / Z S n 6 x 0 e l Y C v u T 5 u / k f 2 0 R J N G 2 I f J + 5 2 / p q 7 u E N e t H r Y r P 6 i P i g t y e 3 w t q L 6 X F l T V 9 / 0 d u k W F K p t i / l i p J 7 M y R s r 2 8 u p g B U t x e V J i 5 Z f L p C 0 6 N C 7 D 5 I k G n + + D P S 2 o j q 8 O N f f V V 2 T J q r x g F Z / q w r m S 9 l B 8 / j G 5 2 e L q H 7 v T H x w j y S k D Z c 2 K p d L e 1 u q O V a L u / v j S 1 d n p w p T h 9 n p + j a i + l R Z W N 8 T t M d S f W i 9 d k t q q i H z y w S I 5 f + 6 M v / Z O D H g G D r p d p m e 9 K K + / u U A G D 0 2 V 5 O S U / n U 2 8 A Y t + 3 i h v P v + e 8 E K 1 r R w H 4 G 6 U e 3 t 7 X K 8 5 a i s / 3 6 1 t B x u l r K i P f 6 p d 4 9 3 s e H Y c R N l 2 p O z J D 3 j M R l 9 7 x h J T E r y H + s P s t J T x b 3 n w Q r W C N R / w L u y t / X S b 9 J U X y f F h Q W y Z t V y a W t t 9 R / z L o + / Y / A Q G X 3 f G M l + b a 5 k T M u U l N s G + Y / d D A v m Z M n n K 1 c H K 1 h z g W o k U P 2 U F 7 o d W z b K d 8 u / l h P H j v m X x X v h 9 A x 0 o c u Z / b Y 8 8 d R L k n r 3 P Z L i j g 3 V h f N 6 E q M n X R d N D l a w p r s I V M z o c G N n d b h C q i v K p X B n n h x q b J A O N 5 5 6 E p O S Z e q M Z 2 T x Z 5 / 6 a 9 w c u q u G Q A F W X K C a C B R g R H c T K M C M 7 q 4 l U I A V F 6 i D B A o w w h W 7 g C H d s 5 8 O B V i h Q w G G X I c 6 R I c C j N C h A E O 6 9 w A d C r D i A t V M o A A j j H y A I S 2 q o 0 M B V l y g D h M o w A g j H 2 B I i + r p U I A V L a 4 / Q q A A I 4 x 8 g C E C B R j S k g Z G P s C K C 9 R R A g U Y Y e Q D D G l J I x 0 K s K K l j S 0 E C j D C y A c Y 0 t I m O h R g x Q X q Z w I F G N E y A g W Y 4 R g K M K R l B 4 / R o Q A j W k 6 g A D O M f I A h L T 9 E h w K s u E A d J 1 C A E a 0 g U I A Z r W g m U I A V F 6 g T B A o w w l k + w J C G 6 F C A G Q 0 d / o V A A U Y Y + Q B D W k m H A s x o 5 Z G T B A o w w s g H G C J Q g C E N H 2 X k A 6 y 4 Q P 1 K o A A j j H y A I Q I F G N J I y y l G P s C E y O / E S 9 o L U A n l j w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  / & g t ; & l t ; D e c o r a t o r s   / & g t ; & l t ; / S e r i a l i z e d L a y e r M a n a g e r & g t ; < / L a y e r s C o n t e n t > < / S c e n e > < / S c e n e s > < / T o u r > 
</file>

<file path=customXml/item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 2 0 1 7 - 0 6 - 3 0 T 1 9 : 0 1 : 5 9 . 9 1 1 9 7 8 9 - 0 4 : 0 0 < / L a s t P r o c e s s e d T i m e > < / D a t a M o d e l i n g S a n d b o x . S e r i a l i z e d S a n d b o x E r r o r C a c h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5 9 6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7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2 1 3 E 4 1 0 8 - D E B D - 4 6 0 0 - 9 3 8 3 - 7 A C C 4 3 F 9 D D E 4 } "   T o u r I d = " 7 4 a 1 1 f c 5 - a c 2 b - 4 9 d d - 9 3 3 4 - 2 3 d d 9 b 2 c 4 2 8 d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g E A A A I B A a w 5 M Q c A A A X b S U R B V H h e 7 d t Z b F R 1 F M f x c 0 o X x I g E a g S B B 4 2 B R J A W x G I E R W J K X V C r p l E f l P C A M U F D Y o g J 8 u I D i U u M L 0 Q w U R 8 A S V D B y E 4 p U F u W 7 t O Z l h a 6 Q Y E K i O x E W r p M / d / r F Q k 2 I u 1 B y 8 z 3 c 3 M 6 9 z + T N p m Z / n r O v Z 2 r 6 w q K u w W A i Y T g F o A B X V 9 Q Q o c C j O j 6 Q g I F W G H k A w y 5 D l V K h w K M 6 I Z d B A q w w s g H G H I d q o w O B R j R D b s J F G B F N x I o w A z H U I A h 1 6 H K 6 V C A E d 2 0 h 0 A B V h j 5 A E O u Q 1 X Q o Q A j u m k v g Q K s 6 G Y C B Z h x g Q o R K M C I b i 4 i U I A V 3 U K g A D M u U J U E C j C i W 4 o J F G C F f + w C h n Q r H Q o w 4 w I V J l C A E d 1 a Q q A A K x x D A Y Y 0 t y R C h w K M a G 4 p g Q K s M P I B h n R b a R U d C j C i 2 8 o I F G C F k Q 8 w R K A A Q 5 p X V s 3 I B x j R v H I C B V h h 5 A M M u Q 6 1 j w 4 F G N H t F Q Q K s M L I B x h y H a q G D g U Y 0 R 0 h A g V Y Y e Q D D L k O V U u H 6 q P M y e N l W + S 0 v x + N d s n F C + e l u a F W V i 7 7 S O p r I 5 K Q k C A D X A 0 f O U r m z J s v 4 y a k S 2 J i o i S n p P j f g 9 h B o P o g G o 1 K h w y T p G T 7 Y F y + 3 O b f h v b m S / 7 W H / z 9 / V V l c u H s a R k / c Z J k P v u 8 f 1 / 6 5 C l y 5 5 A h / v 4 A F 1 L 8 v 3 R n J Y H q j Y X v v C W L l / 4 Y r P q v r q 5 O / 7 Y m X C r n z p y S h p q w r P v 2 K / + + C S 6 Y H y 7 5 w t + H D Q L V C 6 u / W S s 5 s + c F q 1 v X 5 r U r 5 L n s m c E K F l y g 9 h O o f 6 m i u E j S p 2 Y H q 1 v f z L R U 2 R G q C V a w k C D q v l L X r Z y Z M y T t 0 R e k u 7 s 7 Z m r o s G E 9 P l e q 9 6 X 5 Y T r U P + m O R q V z w P B g F V t O t Y R k x M h R w Q o W E v 4 W M e p K L Z o / L 2 b D 1 N 5 + 2 Y V p t N v r + b l T v S v N j x y g Q / U g E m m W B 9 I e D l a x 5 + X H 7 5 f 1 h U X B C l b 4 p M Q 1 9 o V D 0 i F 3 x X S Y P B f P n w 3 2 Y C n B N S m 2 Y M v J n C F j 0 7 O C l y Y G e L P H V d V 9 p b p l 0 p R H r n r m b G b b T 5 E 6 7 + W O a 5 0 d H d K V O F x U v T m 4 n + j h X f n r r r 6 / Z S n 6 x 0 e l Y C v u T 5 u / k f 2 0 R J N G 2 I f J + 5 2 / p q 7 u E N e t H r Y r P 6 i P i g t y e 3 w t q L 6 X F l T V 9 / 0 d u k W F K p t i / l i p J 7 M y R s r 2 8 u p g B U t x e V J i 5 Z f L p C 0 6 N C 7 D 5 I k G n + + D P S 2 o j q 8 O N f f V V 2 T J q r x g F Z / q w r m S 9 l B 8 / j G 5 2 e L q H 7 v T H x w j y S k D Z c 2 K p d L e 1 u q O V a L u / v j S 1 d n p w p T h 9 n p + j a i + l R Z W N 8 T t M d S f W i 9 d k t q q i H z y w S I 5 f + 6 M v / Z O D H g G D r p d p m e 9 K K + / u U A G D 0 2 V 5 O S U / n U 2 8 A Y t + 3 i h v P v + e 8 E K 1 r R w H 4 G 6 U e 3 t 7 X K 8 5 a i s / 3 6 1 t B x u l r K i P f 6 p d 4 9 3 s e H Y c R N l 2 p O z J D 3 j M R l 9 7 x h J T E r y H + s P s t J T x b 3 n w Q r W C N R / w L u y t / X S b 9 J U X y f F h Q W y Z t V y a W t t 9 R / z L o + / Y / A Q G X 3 f G M l + b a 5 k T M u U l N s G + Y / d D A v m Z M n n K 1 c H K 1 h z g W o k U P 2 U F 7 o d W z b K d 8 u / l h P H j v m X x X v h 9 A x 0 o c u Z / b Y 8 8 d R L k n r 3 P Z L i j g 3 V h f N 6 E q M n X R d N D l a w p r s I V M z o c G N n d b h C q i v K p X B n n h x q b J A O N 5 5 6 E p O S Z e q M Z 2 T x Z 5 / 6 a 9 w c u q u G Q A F W X K C a C B R g R H c T K M C M 7 q 4 l U I A V F 6 i D B A o w w h W 7 g C H d s 5 8 O B V i h Q w G G X I c 6 R I c C j N C h A E O 6 9 w A d C r D i A t V M o A A j j H y A I S 2 q o 0 M B V l y g D h M o w A g j H 2 B I i + r p U I A V L a 4 / Q q A A I 4 x 8 g C E C B R j S k g Z G P s C K C 9 R R A g U Y Y e Q D D G l J I x 0 K s K K l j S 0 E C j D C y A c Y 0 t I m O h R g x Q X q Z w I F G N E y A g W Y 4 R g K M K R l B 4 / R o Q A j W k 6 g A D O M f I A h L T 9 E h w K s u E A d J 1 C A E a 0 g U I A Z r W g m U I A V F 6 g T B A o w w l k + w J C G 6 F C A G Q 0 d / o V A A U Y Y + Q B D W k m H A s x o 5 Z G T B A o w w s g H G C J Q g C E N H 2 X k A 6 y 4 Q P 1 K o A A j j H y A I Q I F G N J I y y l G P s C E y O / E S 9 o L U A n l j w A A A A B J R U 5 E r k J g g g = = < / I m a g e > < / T o u r > < / T o u r s > < / V i s u a l i z a t i o n > 
</file>

<file path=customXml/item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5097F01D-A166-4164-8AB3-880869532FEE}">
  <ds:schemaRefs/>
</ds:datastoreItem>
</file>

<file path=customXml/itemProps2.xml><?xml version="1.0" encoding="utf-8"?>
<ds:datastoreItem xmlns:ds="http://schemas.openxmlformats.org/officeDocument/2006/customXml" ds:itemID="{F0BDC207-6F5A-49BF-865A-00ADFB9EE35D}">
  <ds:schemaRefs>
    <ds:schemaRef ds:uri="http://www.w3.org/2001/XMLSchema"/>
    <ds:schemaRef ds:uri="http://microsoft.data.visualization.Client.Excel.CustomMapList/1.0"/>
  </ds:schemaRefs>
</ds:datastoreItem>
</file>

<file path=customXml/itemProps3.xml><?xml version="1.0" encoding="utf-8"?>
<ds:datastoreItem xmlns:ds="http://schemas.openxmlformats.org/officeDocument/2006/customXml" ds:itemID="{213E4108-DEBD-4600-9383-7ACC43F9DDE4}">
  <ds:schemaRefs>
    <ds:schemaRef ds:uri="http://www.w3.org/2001/XMLSchema"/>
    <ds:schemaRef ds:uri="http://microsoft.data.visualization.engine.tours/1.0"/>
  </ds:schemaRefs>
</ds:datastoreItem>
</file>

<file path=customXml/itemProps4.xml><?xml version="1.0" encoding="utf-8"?>
<ds:datastoreItem xmlns:ds="http://schemas.openxmlformats.org/officeDocument/2006/customXml" ds:itemID="{8D71B907-B0B9-4B1F-9166-FF4841FDAA62}">
  <ds:schemaRefs/>
</ds:datastoreItem>
</file>

<file path=customXml/itemProps5.xml><?xml version="1.0" encoding="utf-8"?>
<ds:datastoreItem xmlns:ds="http://schemas.openxmlformats.org/officeDocument/2006/customXml" ds:itemID="{FDFDB0AB-4CC9-427D-9821-596C56E4E4C1}">
  <ds:schemaRefs/>
</ds:datastoreItem>
</file>

<file path=customXml/itemProps6.xml><?xml version="1.0" encoding="utf-8"?>
<ds:datastoreItem xmlns:ds="http://schemas.openxmlformats.org/officeDocument/2006/customXml" ds:itemID="{65BC70D4-8DFE-4FE9-B1EA-B13A8FAD1D6A}">
  <ds:schemaRefs/>
</ds:datastoreItem>
</file>

<file path=customXml/itemProps7.xml><?xml version="1.0" encoding="utf-8"?>
<ds:datastoreItem xmlns:ds="http://schemas.openxmlformats.org/officeDocument/2006/customXml" ds:itemID="{4A72898B-564D-4FDA-B665-4785102CEE9A}">
  <ds:schemaRefs>
    <ds:schemaRef ds:uri="http://www.w3.org/2001/XMLSchema"/>
    <ds:schemaRef ds:uri="http://microsoft.data.visualization.Client.Excel/1.0"/>
  </ds:schemaRefs>
</ds:datastoreItem>
</file>

<file path=customXml/itemProps8.xml><?xml version="1.0" encoding="utf-8"?>
<ds:datastoreItem xmlns:ds="http://schemas.openxmlformats.org/officeDocument/2006/customXml" ds:itemID="{4D205F61-8B19-4602-BB16-70D8856B264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base</vt:lpstr>
      <vt:lpstr>data</vt:lpstr>
      <vt:lpstr>plot</vt:lpstr>
      <vt:lpstr>sites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Piasecki</dc:creator>
  <cp:lastModifiedBy>Michael Piasecki</cp:lastModifiedBy>
  <dcterms:created xsi:type="dcterms:W3CDTF">2017-01-24T13:48:26Z</dcterms:created>
  <dcterms:modified xsi:type="dcterms:W3CDTF">2018-01-02T21:08:54Z</dcterms:modified>
</cp:coreProperties>
</file>